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-195" windowWidth="19320" windowHeight="12150" tabRatio="528"/>
  </bookViews>
  <sheets>
    <sheet name="Summary-Sommaire" sheetId="52" r:id="rId1"/>
    <sheet name="LIB" sheetId="7" r:id="rId2"/>
    <sheet name="PC" sheetId="54" r:id="rId3"/>
    <sheet name="NDP-NPD" sheetId="55" r:id="rId4"/>
    <sheet name="PVNBGP" sheetId="56" r:id="rId5"/>
    <sheet name="PANB-AGNB" sheetId="57" r:id="rId6"/>
  </sheets>
  <definedNames>
    <definedName name="_xlnm.Print_Area" localSheetId="1">LIB!$A$1:$Y$19</definedName>
    <definedName name="_xlnm.Print_Area" localSheetId="3">'NDP-NPD'!$A$1:$Y$19</definedName>
    <definedName name="_xlnm.Print_Area" localSheetId="5">'PANB-AGNB'!$A$1:$Y$19</definedName>
    <definedName name="_xlnm.Print_Area" localSheetId="2">PC!$A$1:$Y$19</definedName>
    <definedName name="_xlnm.Print_Area" localSheetId="4">PVNBGP!$A$1:$Y$19</definedName>
    <definedName name="_xlnm.Print_Area" localSheetId="0">'Summary-Sommaire'!$A$1:$G$54</definedName>
    <definedName name="_xlnm.Print_Titles" localSheetId="1">LIB!$1:$8</definedName>
    <definedName name="_xlnm.Print_Titles" localSheetId="3">'NDP-NPD'!$1:$8</definedName>
    <definedName name="_xlnm.Print_Titles" localSheetId="5">'PANB-AGNB'!$1:$8</definedName>
    <definedName name="_xlnm.Print_Titles" localSheetId="2">PC!$1:$8</definedName>
    <definedName name="_xlnm.Print_Titles" localSheetId="4">PVNBGP!$1:$8</definedName>
    <definedName name="_xlnm.Print_Titles" localSheetId="0">'Summary-Sommaire'!$1:$2</definedName>
  </definedNames>
  <calcPr calcId="145621"/>
</workbook>
</file>

<file path=xl/calcChain.xml><?xml version="1.0" encoding="utf-8"?>
<calcChain xmlns="http://schemas.openxmlformats.org/spreadsheetml/2006/main">
  <c r="A13" i="57" l="1"/>
  <c r="A13" i="56"/>
  <c r="A13" i="55"/>
  <c r="A13" i="54"/>
  <c r="B6" i="57"/>
  <c r="B5" i="57"/>
  <c r="B6" i="56"/>
  <c r="B5" i="56"/>
  <c r="B6" i="55"/>
  <c r="B5" i="55"/>
  <c r="B6" i="54"/>
  <c r="B5" i="54"/>
  <c r="F4" i="52" l="1"/>
  <c r="X17" i="57"/>
  <c r="V17" i="57"/>
  <c r="U17" i="57"/>
  <c r="T17" i="57"/>
  <c r="S17" i="57"/>
  <c r="R17" i="57"/>
  <c r="Q17" i="57"/>
  <c r="N17" i="57"/>
  <c r="M17" i="57"/>
  <c r="K17" i="57"/>
  <c r="J17" i="57"/>
  <c r="I17" i="57"/>
  <c r="H17" i="57"/>
  <c r="G17" i="57"/>
  <c r="F17" i="57"/>
  <c r="E17" i="57"/>
  <c r="D17" i="57"/>
  <c r="C17" i="57"/>
  <c r="B17" i="57"/>
  <c r="O16" i="57"/>
  <c r="L16" i="57"/>
  <c r="X14" i="57"/>
  <c r="W14" i="57"/>
  <c r="V14" i="57"/>
  <c r="V18" i="57" s="1"/>
  <c r="U14" i="57"/>
  <c r="U18" i="57" s="1"/>
  <c r="T14" i="57"/>
  <c r="T18" i="57" s="1"/>
  <c r="S14" i="57"/>
  <c r="S18" i="57" s="1"/>
  <c r="R14" i="57"/>
  <c r="R18" i="57" s="1"/>
  <c r="Q14" i="57"/>
  <c r="Q18" i="57" s="1"/>
  <c r="P14" i="57"/>
  <c r="O14" i="57"/>
  <c r="N14" i="57"/>
  <c r="N18" i="57" s="1"/>
  <c r="M14" i="57"/>
  <c r="M18" i="57" s="1"/>
  <c r="K14" i="57"/>
  <c r="K18" i="57" s="1"/>
  <c r="J14" i="57"/>
  <c r="J18" i="57" s="1"/>
  <c r="I14" i="57"/>
  <c r="I18" i="57" s="1"/>
  <c r="H14" i="57"/>
  <c r="H18" i="57" s="1"/>
  <c r="G14" i="57"/>
  <c r="G18" i="57" s="1"/>
  <c r="F14" i="57"/>
  <c r="F18" i="57" s="1"/>
  <c r="E14" i="57"/>
  <c r="E18" i="57" s="1"/>
  <c r="D14" i="57"/>
  <c r="D18" i="57" s="1"/>
  <c r="C14" i="57"/>
  <c r="C18" i="57" s="1"/>
  <c r="B14" i="57"/>
  <c r="B18" i="57" s="1"/>
  <c r="B19" i="57" s="1"/>
  <c r="F5" i="52" s="1"/>
  <c r="L13" i="57"/>
  <c r="L14" i="57" s="1"/>
  <c r="A2" i="57"/>
  <c r="E1" i="57"/>
  <c r="A1" i="57"/>
  <c r="E4" i="52"/>
  <c r="X17" i="56"/>
  <c r="V17" i="56"/>
  <c r="U17" i="56"/>
  <c r="T17" i="56"/>
  <c r="S17" i="56"/>
  <c r="R17" i="56"/>
  <c r="Q17" i="56"/>
  <c r="N17" i="56"/>
  <c r="M17" i="56"/>
  <c r="K17" i="56"/>
  <c r="J17" i="56"/>
  <c r="I17" i="56"/>
  <c r="H17" i="56"/>
  <c r="G17" i="56"/>
  <c r="F17" i="56"/>
  <c r="E17" i="56"/>
  <c r="D17" i="56"/>
  <c r="C17" i="56"/>
  <c r="B17" i="56"/>
  <c r="O16" i="56"/>
  <c r="L16" i="56"/>
  <c r="X14" i="56"/>
  <c r="W14" i="56"/>
  <c r="V14" i="56"/>
  <c r="V18" i="56" s="1"/>
  <c r="U14" i="56"/>
  <c r="U18" i="56" s="1"/>
  <c r="T14" i="56"/>
  <c r="T18" i="56" s="1"/>
  <c r="S14" i="56"/>
  <c r="S18" i="56" s="1"/>
  <c r="R14" i="56"/>
  <c r="R18" i="56" s="1"/>
  <c r="Q14" i="56"/>
  <c r="Q18" i="56" s="1"/>
  <c r="P14" i="56"/>
  <c r="O14" i="56"/>
  <c r="N14" i="56"/>
  <c r="N18" i="56" s="1"/>
  <c r="M14" i="56"/>
  <c r="M18" i="56" s="1"/>
  <c r="K14" i="56"/>
  <c r="K18" i="56" s="1"/>
  <c r="J14" i="56"/>
  <c r="J18" i="56" s="1"/>
  <c r="I14" i="56"/>
  <c r="I18" i="56" s="1"/>
  <c r="H14" i="56"/>
  <c r="H18" i="56" s="1"/>
  <c r="G14" i="56"/>
  <c r="G18" i="56" s="1"/>
  <c r="F14" i="56"/>
  <c r="F18" i="56" s="1"/>
  <c r="E14" i="56"/>
  <c r="E18" i="56" s="1"/>
  <c r="D14" i="56"/>
  <c r="D18" i="56" s="1"/>
  <c r="C14" i="56"/>
  <c r="C18" i="56" s="1"/>
  <c r="B14" i="56"/>
  <c r="L13" i="56"/>
  <c r="L14" i="56" s="1"/>
  <c r="A2" i="56"/>
  <c r="E1" i="56"/>
  <c r="A1" i="56"/>
  <c r="D4" i="52"/>
  <c r="X17" i="55"/>
  <c r="V17" i="55"/>
  <c r="U17" i="55"/>
  <c r="T17" i="55"/>
  <c r="S17" i="55"/>
  <c r="R17" i="55"/>
  <c r="Q17" i="55"/>
  <c r="N17" i="55"/>
  <c r="M17" i="55"/>
  <c r="K17" i="55"/>
  <c r="J17" i="55"/>
  <c r="I17" i="55"/>
  <c r="H17" i="55"/>
  <c r="G17" i="55"/>
  <c r="F17" i="55"/>
  <c r="E17" i="55"/>
  <c r="D17" i="55"/>
  <c r="C17" i="55"/>
  <c r="B17" i="55"/>
  <c r="O16" i="55"/>
  <c r="L16" i="55"/>
  <c r="X14" i="55"/>
  <c r="X18" i="55" s="1"/>
  <c r="W14" i="55"/>
  <c r="V14" i="55"/>
  <c r="V18" i="55" s="1"/>
  <c r="U14" i="55"/>
  <c r="U18" i="55" s="1"/>
  <c r="T14" i="55"/>
  <c r="T18" i="55" s="1"/>
  <c r="S14" i="55"/>
  <c r="S18" i="55" s="1"/>
  <c r="R14" i="55"/>
  <c r="R18" i="55" s="1"/>
  <c r="Q14" i="55"/>
  <c r="Q18" i="55" s="1"/>
  <c r="P14" i="55"/>
  <c r="O14" i="55"/>
  <c r="N14" i="55"/>
  <c r="N18" i="55" s="1"/>
  <c r="M14" i="55"/>
  <c r="M18" i="55" s="1"/>
  <c r="L14" i="55"/>
  <c r="K14" i="55"/>
  <c r="J14" i="55"/>
  <c r="J18" i="55" s="1"/>
  <c r="I14" i="55"/>
  <c r="H14" i="55"/>
  <c r="H18" i="55" s="1"/>
  <c r="G14" i="55"/>
  <c r="F14" i="55"/>
  <c r="F18" i="55" s="1"/>
  <c r="E14" i="55"/>
  <c r="D14" i="55"/>
  <c r="D18" i="55" s="1"/>
  <c r="C14" i="55"/>
  <c r="B14" i="55"/>
  <c r="L13" i="55"/>
  <c r="A2" i="55"/>
  <c r="E1" i="55"/>
  <c r="A1" i="55"/>
  <c r="C4" i="52"/>
  <c r="X17" i="54"/>
  <c r="V17" i="54"/>
  <c r="U17" i="54"/>
  <c r="T17" i="54"/>
  <c r="S17" i="54"/>
  <c r="R17" i="54"/>
  <c r="Q17" i="54"/>
  <c r="N17" i="54"/>
  <c r="M17" i="54"/>
  <c r="K17" i="54"/>
  <c r="J17" i="54"/>
  <c r="I17" i="54"/>
  <c r="H17" i="54"/>
  <c r="G17" i="54"/>
  <c r="F17" i="54"/>
  <c r="E17" i="54"/>
  <c r="D17" i="54"/>
  <c r="C17" i="54"/>
  <c r="B17" i="54"/>
  <c r="O16" i="54"/>
  <c r="L16" i="54"/>
  <c r="X14" i="54"/>
  <c r="W14" i="54"/>
  <c r="V14" i="54"/>
  <c r="V18" i="54" s="1"/>
  <c r="U14" i="54"/>
  <c r="U18" i="54" s="1"/>
  <c r="T14" i="54"/>
  <c r="T18" i="54" s="1"/>
  <c r="S14" i="54"/>
  <c r="S18" i="54" s="1"/>
  <c r="R14" i="54"/>
  <c r="R18" i="54" s="1"/>
  <c r="Q14" i="54"/>
  <c r="Q18" i="54" s="1"/>
  <c r="P14" i="54"/>
  <c r="O14" i="54"/>
  <c r="N14" i="54"/>
  <c r="N18" i="54" s="1"/>
  <c r="M14" i="54"/>
  <c r="M18" i="54" s="1"/>
  <c r="K14" i="54"/>
  <c r="K18" i="54" s="1"/>
  <c r="J14" i="54"/>
  <c r="I14" i="54"/>
  <c r="I18" i="54" s="1"/>
  <c r="H14" i="54"/>
  <c r="G14" i="54"/>
  <c r="G18" i="54" s="1"/>
  <c r="F14" i="54"/>
  <c r="E14" i="54"/>
  <c r="E18" i="54" s="1"/>
  <c r="D14" i="54"/>
  <c r="C14" i="54"/>
  <c r="C18" i="54" s="1"/>
  <c r="B14" i="54"/>
  <c r="L13" i="54"/>
  <c r="L14" i="54" s="1"/>
  <c r="A2" i="54"/>
  <c r="E1" i="54"/>
  <c r="A1" i="54"/>
  <c r="B17" i="7"/>
  <c r="B18" i="56" l="1"/>
  <c r="B19" i="56" s="1"/>
  <c r="E5" i="52" s="1"/>
  <c r="C18" i="55"/>
  <c r="E18" i="55"/>
  <c r="G18" i="55"/>
  <c r="I18" i="55"/>
  <c r="K18" i="55"/>
  <c r="P16" i="55"/>
  <c r="W16" i="55" s="1"/>
  <c r="Y16" i="55" s="1"/>
  <c r="L17" i="55"/>
  <c r="P17" i="55" s="1"/>
  <c r="W17" i="55" s="1"/>
  <c r="Y17" i="55" s="1"/>
  <c r="O17" i="55"/>
  <c r="O18" i="55" s="1"/>
  <c r="P16" i="54"/>
  <c r="W16" i="54" s="1"/>
  <c r="Y16" i="54" s="1"/>
  <c r="O17" i="54"/>
  <c r="O18" i="54" s="1"/>
  <c r="D18" i="54"/>
  <c r="F18" i="54"/>
  <c r="H18" i="54"/>
  <c r="J18" i="54"/>
  <c r="X18" i="54"/>
  <c r="L17" i="54"/>
  <c r="P17" i="54" s="1"/>
  <c r="W17" i="54" s="1"/>
  <c r="Y17" i="54" s="1"/>
  <c r="B18" i="54"/>
  <c r="B19" i="54" s="1"/>
  <c r="C5" i="52" s="1"/>
  <c r="P16" i="57"/>
  <c r="W16" i="57" s="1"/>
  <c r="Y16" i="57" s="1"/>
  <c r="L17" i="57"/>
  <c r="O17" i="57"/>
  <c r="O18" i="57" s="1"/>
  <c r="L18" i="57"/>
  <c r="X18" i="57"/>
  <c r="Y14" i="57"/>
  <c r="B18" i="55"/>
  <c r="B19" i="55" s="1"/>
  <c r="D5" i="52" s="1"/>
  <c r="P16" i="56"/>
  <c r="W16" i="56" s="1"/>
  <c r="Y16" i="56" s="1"/>
  <c r="O17" i="56"/>
  <c r="O18" i="56" s="1"/>
  <c r="X18" i="56"/>
  <c r="L17" i="56"/>
  <c r="P17" i="56" s="1"/>
  <c r="W17" i="56" s="1"/>
  <c r="Y17" i="56" s="1"/>
  <c r="Y14" i="56"/>
  <c r="Y18" i="56" s="1"/>
  <c r="Y14" i="55"/>
  <c r="Y18" i="55" s="1"/>
  <c r="Y14" i="54"/>
  <c r="Y18" i="54" s="1"/>
  <c r="A2" i="7"/>
  <c r="A1" i="7"/>
  <c r="W18" i="55" l="1"/>
  <c r="L18" i="55"/>
  <c r="P18" i="55"/>
  <c r="P18" i="54"/>
  <c r="L18" i="54"/>
  <c r="W18" i="54"/>
  <c r="P17" i="57"/>
  <c r="L18" i="56"/>
  <c r="P18" i="56"/>
  <c r="W18" i="56"/>
  <c r="W17" i="57" l="1"/>
  <c r="P18" i="57"/>
  <c r="X14" i="7"/>
  <c r="W14" i="7"/>
  <c r="V14" i="7"/>
  <c r="U14" i="7"/>
  <c r="T14" i="7"/>
  <c r="S14" i="7"/>
  <c r="R14" i="7"/>
  <c r="Q14" i="7"/>
  <c r="P14" i="7"/>
  <c r="O14" i="7"/>
  <c r="N14" i="7"/>
  <c r="M14" i="7"/>
  <c r="K14" i="7"/>
  <c r="J14" i="7"/>
  <c r="I14" i="7"/>
  <c r="H14" i="7"/>
  <c r="G14" i="7"/>
  <c r="F14" i="7"/>
  <c r="E14" i="7"/>
  <c r="D14" i="7"/>
  <c r="C14" i="7"/>
  <c r="B14" i="7"/>
  <c r="L13" i="7"/>
  <c r="L14" i="7" s="1"/>
  <c r="Y17" i="57" l="1"/>
  <c r="Y18" i="57" s="1"/>
  <c r="W18" i="57"/>
  <c r="Y14" i="7"/>
  <c r="O16" i="7" l="1"/>
  <c r="L16" i="7"/>
  <c r="P16" i="7" l="1"/>
  <c r="W16" i="7" s="1"/>
  <c r="Y16" i="7" s="1"/>
  <c r="X17" i="7"/>
  <c r="R17" i="7"/>
  <c r="S17" i="7"/>
  <c r="T17" i="7"/>
  <c r="U17" i="7"/>
  <c r="Q17" i="7"/>
  <c r="N17" i="7"/>
  <c r="M17" i="7"/>
  <c r="D17" i="7"/>
  <c r="E17" i="7"/>
  <c r="F17" i="7"/>
  <c r="G17" i="7"/>
  <c r="H17" i="7"/>
  <c r="I17" i="7"/>
  <c r="K17" i="7"/>
  <c r="C17" i="7"/>
  <c r="V17" i="7" l="1"/>
  <c r="J17" i="7" l="1"/>
  <c r="E1" i="7" l="1"/>
  <c r="B4" i="52"/>
  <c r="B18" i="7" l="1"/>
  <c r="B19" i="7" s="1"/>
  <c r="B5" i="52" l="1"/>
  <c r="U18" i="7" l="1"/>
  <c r="E18" i="7"/>
  <c r="D18" i="7"/>
  <c r="C18" i="7"/>
  <c r="H18" i="7" l="1"/>
  <c r="T18" i="7"/>
  <c r="K18" i="7"/>
  <c r="S18" i="7"/>
  <c r="I18" i="7"/>
  <c r="V18" i="7"/>
  <c r="R18" i="7"/>
  <c r="J18" i="7"/>
  <c r="X18" i="7"/>
  <c r="Q18" i="7"/>
  <c r="G18" i="7"/>
  <c r="L17" i="7"/>
  <c r="F18" i="7" l="1"/>
  <c r="L18" i="7" l="1"/>
  <c r="N18" i="7"/>
  <c r="M18" i="7" l="1"/>
  <c r="O17" i="7"/>
  <c r="O18" i="7" s="1"/>
  <c r="P17" i="7" l="1"/>
  <c r="P18" i="7" l="1"/>
  <c r="W17" i="7"/>
  <c r="Y17" i="7" l="1"/>
  <c r="Y18" i="7" s="1"/>
  <c r="W18" i="7"/>
</calcChain>
</file>

<file path=xl/sharedStrings.xml><?xml version="1.0" encoding="utf-8"?>
<sst xmlns="http://schemas.openxmlformats.org/spreadsheetml/2006/main" count="246" uniqueCount="60">
  <si>
    <t>Total Expenses</t>
  </si>
  <si>
    <t>Dépenses totales</t>
  </si>
  <si>
    <t>Total Revenue</t>
  </si>
  <si>
    <t>Change in Current Assets and Liabilities</t>
  </si>
  <si>
    <t>Revenue less Expenses</t>
  </si>
  <si>
    <t>Cash Position, Beginning
 of Year</t>
  </si>
  <si>
    <t>Trésorerie au début de l'année</t>
  </si>
  <si>
    <t>Cash Position, 
End of Year</t>
  </si>
  <si>
    <t>Trésorerie à la fin de l'année</t>
  </si>
  <si>
    <t>Augmentation (diminution) de trésorerie</t>
  </si>
  <si>
    <t>Liberal Party • Parti Libéral</t>
  </si>
  <si>
    <t>Transfers from Related Organizations</t>
  </si>
  <si>
    <t>Transfers to Related Organizations</t>
  </si>
  <si>
    <t>Advances from Loans or Other Credit</t>
  </si>
  <si>
    <t>Repayments of Loans or Other Credit</t>
  </si>
  <si>
    <t>Increase (Decrease) in Cash Position</t>
  </si>
  <si>
    <t>Total • Total</t>
  </si>
  <si>
    <t>Revenu total</t>
  </si>
  <si>
    <t>Avances sur prêts ou autres crédits</t>
  </si>
  <si>
    <t>Variation des actifs et passifs courants</t>
  </si>
  <si>
    <t>Revenus moins dépenses</t>
  </si>
  <si>
    <t>Transferts reçus d'organismes liés</t>
  </si>
  <si>
    <t>Transferts à des organismes liés</t>
  </si>
  <si>
    <t>Parti Vert N.B. Green Party</t>
  </si>
  <si>
    <t>Achat d'immobilisations corporelles</t>
  </si>
  <si>
    <t>Purchase of Capital Assets</t>
  </si>
  <si>
    <t>Remboursements des prêts ou d'autres crédits</t>
  </si>
  <si>
    <t>People's Alliance of New Brunswick • L'Alliance des gens du Nouveau-Brunswick</t>
  </si>
  <si>
    <t>Date Filed</t>
  </si>
  <si>
    <t>Date déposé</t>
  </si>
  <si>
    <t xml:space="preserve">Non-Election Expenses </t>
  </si>
  <si>
    <t>Dépenses non électorales</t>
  </si>
  <si>
    <t>Election Expenses</t>
  </si>
  <si>
    <t>Dépenses électorales</t>
  </si>
  <si>
    <t>Liberal • Libéral</t>
  </si>
  <si>
    <t>Filed on time • Déposé dans le délai</t>
  </si>
  <si>
    <t>Filed late • Déposé en retard</t>
  </si>
  <si>
    <t>Not filed • Non déposé</t>
  </si>
  <si>
    <t>Progressive-Conservative • Progressiste-Conservateur</t>
  </si>
  <si>
    <t>Progressive-Conservative Party of New Brunswick • Parti Progressiste-Conservateur du Nouveau-Brunswick</t>
  </si>
  <si>
    <t>New Democratic • Nouveau Démocratique</t>
  </si>
  <si>
    <t>Green • Vert</t>
  </si>
  <si>
    <t>People's Alliance • Alliance des gens</t>
  </si>
  <si>
    <t>Due date / Date dû</t>
  </si>
  <si>
    <t>Updated • Mis à jour :</t>
  </si>
  <si>
    <r>
      <t xml:space="preserve">Political Party and District Associations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Parti politique et associations de circonscription</t>
    </r>
  </si>
  <si>
    <r>
      <t xml:space="preserve">Percentage filed </t>
    </r>
    <r>
      <rPr>
        <sz val="12"/>
        <rFont val="Arial"/>
        <family val="2"/>
      </rPr>
      <t>•</t>
    </r>
    <r>
      <rPr>
        <sz val="12"/>
        <rFont val="Times New Roman"/>
        <family val="1"/>
      </rPr>
      <t xml:space="preserve"> </t>
    </r>
    <r>
      <rPr>
        <sz val="10"/>
        <rFont val="Arial"/>
        <family val="2"/>
      </rPr>
      <t>Pourcentage déposée</t>
    </r>
  </si>
  <si>
    <t>Status Report: Filing of Electoral Financial Returns • Rapport de situation:  Dépôts des rapports financiers électorals</t>
  </si>
  <si>
    <t>Electoral Financial Return / Rapport financier électoral</t>
  </si>
  <si>
    <t>For registered political party • 
Pour le parti politique enregistré</t>
  </si>
  <si>
    <t>Registered Political Party / Candidate</t>
  </si>
  <si>
    <t>Parti politique enregistré / Personne candidate</t>
  </si>
  <si>
    <t>Candidates • Personnes candidates</t>
  </si>
  <si>
    <t>For candidates • 
Pour les personnes candidates</t>
  </si>
  <si>
    <t>Count / Nombre</t>
  </si>
  <si>
    <t>Percentage filed / Pourcentage déposé</t>
  </si>
  <si>
    <t>45 - Carleton</t>
  </si>
  <si>
    <t>For the 2015-10-05 Carleton By-Election • Pour l'élection partielle de Carleton, 2015-10-05</t>
  </si>
  <si>
    <t>New Brunswick New Democratic Party • Nouveau Parti démocratique du Nouveau-Brunswick</t>
  </si>
  <si>
    <t>October 5, 2015 / le 5 octobre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</si>
</sst>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\-mm\-dd;@"/>
  </numFmts>
  <fonts count="16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61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9" fontId="14" fillId="0" borderId="0" applyFont="0" applyFill="0" applyBorder="0" applyAlignment="0" applyProtection="0"/>
  </cellStyleXfs>
  <cellXfs count="76">
    <xf numFmtId="0" fontId="0" fillId="0" borderId="0" xfId="0"/>
    <xf numFmtId="0" fontId="5" fillId="0" borderId="0" xfId="0" applyFont="1" applyFill="1"/>
    <xf numFmtId="0" fontId="5" fillId="0" borderId="0" xfId="0" applyFont="1" applyFill="1" applyBorder="1"/>
    <xf numFmtId="43" fontId="5" fillId="0" borderId="0" xfId="1" applyFont="1" applyFill="1"/>
    <xf numFmtId="43" fontId="5" fillId="0" borderId="0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4" fillId="0" borderId="0" xfId="1" applyFont="1" applyFill="1"/>
    <xf numFmtId="0" fontId="7" fillId="0" borderId="0" xfId="0" applyFont="1"/>
    <xf numFmtId="43" fontId="2" fillId="0" borderId="0" xfId="1" applyFont="1" applyFill="1" applyBorder="1" applyAlignment="1">
      <alignment horizontal="center" wrapText="1"/>
    </xf>
    <xf numFmtId="43" fontId="7" fillId="0" borderId="0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8" fillId="0" borderId="0" xfId="0" applyFont="1"/>
    <xf numFmtId="0" fontId="7" fillId="0" borderId="0" xfId="0" applyFont="1" applyFill="1"/>
    <xf numFmtId="164" fontId="2" fillId="0" borderId="0" xfId="1" applyNumberFormat="1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43" fontId="7" fillId="0" borderId="0" xfId="1" applyNumberFormat="1" applyFont="1" applyFill="1" applyBorder="1" applyAlignment="1">
      <alignment horizontal="center" wrapText="1"/>
    </xf>
    <xf numFmtId="43" fontId="2" fillId="0" borderId="0" xfId="1" applyNumberFormat="1" applyFont="1" applyFill="1" applyBorder="1" applyAlignment="1">
      <alignment horizontal="center" wrapText="1"/>
    </xf>
    <xf numFmtId="165" fontId="2" fillId="0" borderId="0" xfId="2" applyNumberFormat="1" applyFont="1" applyFill="1"/>
    <xf numFmtId="0" fontId="2" fillId="0" borderId="0" xfId="2" applyFont="1" applyFill="1"/>
    <xf numFmtId="165" fontId="2" fillId="2" borderId="0" xfId="2" applyNumberFormat="1" applyFont="1"/>
    <xf numFmtId="164" fontId="2" fillId="0" borderId="0" xfId="2" applyNumberFormat="1" applyFont="1" applyFill="1" applyAlignment="1"/>
    <xf numFmtId="164" fontId="2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43" fontId="7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/>
    <xf numFmtId="164" fontId="7" fillId="0" borderId="0" xfId="2" applyNumberFormat="1" applyFont="1" applyFill="1" applyAlignment="1"/>
    <xf numFmtId="43" fontId="2" fillId="0" borderId="0" xfId="2" applyNumberFormat="1" applyFont="1" applyFill="1" applyAlignment="1"/>
    <xf numFmtId="43" fontId="7" fillId="0" borderId="0" xfId="2" applyNumberFormat="1" applyFont="1" applyFill="1" applyAlignment="1"/>
    <xf numFmtId="0" fontId="2" fillId="0" borderId="0" xfId="2" applyFont="1" applyFill="1" applyAlignment="1"/>
    <xf numFmtId="0" fontId="2" fillId="0" borderId="1" xfId="2" applyFont="1" applyFill="1" applyBorder="1" applyAlignment="1">
      <alignment horizontal="left"/>
    </xf>
    <xf numFmtId="164" fontId="2" fillId="0" borderId="1" xfId="2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43" fontId="2" fillId="0" borderId="1" xfId="2" applyNumberFormat="1" applyFont="1" applyFill="1" applyBorder="1" applyAlignment="1">
      <alignment horizontal="center"/>
    </xf>
    <xf numFmtId="43" fontId="7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/>
    <xf numFmtId="37" fontId="2" fillId="0" borderId="0" xfId="2" applyNumberFormat="1" applyFont="1" applyFill="1" applyBorder="1" applyAlignment="1"/>
    <xf numFmtId="164" fontId="2" fillId="0" borderId="1" xfId="2" applyNumberFormat="1" applyFont="1" applyFill="1" applyBorder="1" applyAlignment="1"/>
    <xf numFmtId="43" fontId="2" fillId="0" borderId="1" xfId="2" applyNumberFormat="1" applyFont="1" applyFill="1" applyBorder="1" applyAlignment="1"/>
    <xf numFmtId="37" fontId="2" fillId="0" borderId="2" xfId="2" applyNumberFormat="1" applyFont="1" applyFill="1" applyBorder="1" applyAlignment="1">
      <alignment horizontal="left"/>
    </xf>
    <xf numFmtId="164" fontId="2" fillId="0" borderId="2" xfId="2" applyNumberFormat="1" applyFont="1" applyFill="1" applyBorder="1" applyAlignment="1"/>
    <xf numFmtId="0" fontId="2" fillId="0" borderId="2" xfId="2" applyFont="1" applyFill="1" applyBorder="1"/>
    <xf numFmtId="165" fontId="8" fillId="0" borderId="0" xfId="0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/>
    <xf numFmtId="0" fontId="13" fillId="0" borderId="0" xfId="0" applyFont="1" applyFill="1" applyBorder="1" applyAlignment="1">
      <alignment horizontal="center" wrapText="1"/>
    </xf>
    <xf numFmtId="165" fontId="6" fillId="2" borderId="0" xfId="2" applyNumberFormat="1"/>
    <xf numFmtId="43" fontId="6" fillId="2" borderId="0" xfId="2" applyNumberFormat="1" applyBorder="1" applyAlignment="1">
      <alignment horizontal="center"/>
    </xf>
    <xf numFmtId="165" fontId="9" fillId="3" borderId="0" xfId="7" applyNumberFormat="1"/>
    <xf numFmtId="43" fontId="9" fillId="3" borderId="0" xfId="7" applyNumberFormat="1" applyBorder="1" applyAlignment="1">
      <alignment horizontal="center"/>
    </xf>
    <xf numFmtId="165" fontId="10" fillId="4" borderId="0" xfId="8" applyNumberFormat="1"/>
    <xf numFmtId="43" fontId="10" fillId="4" borderId="0" xfId="8" applyNumberFormat="1" applyBorder="1" applyAlignment="1">
      <alignment horizontal="center"/>
    </xf>
    <xf numFmtId="0" fontId="11" fillId="5" borderId="0" xfId="0" applyFont="1" applyFill="1" applyBorder="1" applyAlignment="1">
      <alignment horizontal="left" wrapText="1"/>
    </xf>
    <xf numFmtId="43" fontId="11" fillId="5" borderId="0" xfId="1" applyFont="1" applyFill="1" applyBorder="1" applyAlignment="1">
      <alignment horizontal="center" wrapText="1"/>
    </xf>
    <xf numFmtId="43" fontId="12" fillId="5" borderId="0" xfId="1" applyFont="1" applyFill="1" applyBorder="1" applyAlignment="1">
      <alignment horizontal="center" wrapText="1"/>
    </xf>
    <xf numFmtId="0" fontId="11" fillId="5" borderId="0" xfId="0" applyFont="1" applyFill="1" applyAlignment="1">
      <alignment wrapText="1"/>
    </xf>
    <xf numFmtId="164" fontId="7" fillId="0" borderId="2" xfId="2" applyNumberFormat="1" applyFont="1" applyFill="1" applyBorder="1" applyAlignment="1"/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49" fontId="11" fillId="5" borderId="0" xfId="0" applyNumberFormat="1" applyFont="1" applyFill="1" applyBorder="1" applyAlignment="1">
      <alignment horizontal="center" wrapText="1"/>
    </xf>
    <xf numFmtId="0" fontId="11" fillId="5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37" fontId="2" fillId="0" borderId="2" xfId="2" applyNumberFormat="1" applyFont="1" applyFill="1" applyBorder="1" applyAlignment="1">
      <alignment horizontal="center"/>
    </xf>
    <xf numFmtId="37" fontId="2" fillId="0" borderId="3" xfId="2" applyNumberFormat="1" applyFont="1" applyFill="1" applyBorder="1" applyAlignment="1">
      <alignment horizontal="left"/>
    </xf>
    <xf numFmtId="164" fontId="2" fillId="0" borderId="3" xfId="2" applyNumberFormat="1" applyFont="1" applyFill="1" applyBorder="1" applyAlignment="1"/>
    <xf numFmtId="0" fontId="2" fillId="0" borderId="3" xfId="2" applyFont="1" applyFill="1" applyBorder="1"/>
    <xf numFmtId="9" fontId="2" fillId="0" borderId="4" xfId="9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3" fontId="5" fillId="0" borderId="0" xfId="1" applyFont="1" applyFill="1" applyAlignment="1">
      <alignment wrapText="1"/>
    </xf>
    <xf numFmtId="43" fontId="4" fillId="0" borderId="0" xfId="1" applyFont="1" applyFill="1" applyAlignment="1">
      <alignment wrapText="1"/>
    </xf>
    <xf numFmtId="9" fontId="2" fillId="0" borderId="0" xfId="9" applyFont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165" fontId="8" fillId="6" borderId="0" xfId="0" applyNumberFormat="1" applyFont="1" applyFill="1" applyBorder="1" applyAlignment="1">
      <alignment horizontal="center"/>
    </xf>
  </cellXfs>
  <cellStyles count="10">
    <cellStyle name="Bad" xfId="7" builtinId="27"/>
    <cellStyle name="Comma" xfId="1" builtinId="3"/>
    <cellStyle name="Comma 2" xfId="5"/>
    <cellStyle name="Currency 2" xfId="6"/>
    <cellStyle name="Good" xfId="2" builtinId="26"/>
    <cellStyle name="Neutral" xfId="8" builtinId="28"/>
    <cellStyle name="Normal" xfId="0" builtinId="0"/>
    <cellStyle name="Normal 2" xfId="3"/>
    <cellStyle name="Normal 3" xfId="4"/>
    <cellStyle name="Percent" xfId="9" builtinId="5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E9FA06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E181"/>
      <color rgb="FFFFBA3F"/>
      <color rgb="FFFFC000"/>
      <color rgb="FFE9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Political Parties and</a:t>
            </a:r>
            <a:r>
              <a:rPr lang="en-US" baseline="0"/>
              <a:t> Candidates </a:t>
            </a:r>
            <a:r>
              <a:rPr lang="en-US"/>
              <a:t>•
Partis politiques et personnes candidates</a:t>
            </a:r>
          </a:p>
          <a:p>
            <a:pPr>
              <a:defRPr/>
            </a:pPr>
            <a:r>
              <a:rPr lang="en-US" sz="1200"/>
              <a:t>Percentage of Electoral Financial</a:t>
            </a:r>
            <a:r>
              <a:rPr lang="en-US" sz="1200" baseline="0"/>
              <a:t> Returns filed for the Carleton By-Election, 2015-10-05  </a:t>
            </a:r>
            <a:r>
              <a:rPr lang="en-US" sz="1600" baseline="0">
                <a:latin typeface="Arial"/>
                <a:cs typeface="Arial"/>
              </a:rPr>
              <a:t>•</a:t>
            </a:r>
          </a:p>
          <a:p>
            <a:pPr>
              <a:defRPr/>
            </a:pPr>
            <a:r>
              <a:rPr lang="en-US" sz="1100" baseline="0">
                <a:latin typeface="Arial"/>
                <a:cs typeface="Arial"/>
              </a:rPr>
              <a:t>Pourcentage de rapports financiers électorals déposés pour l'élection partielle de Carle</a:t>
            </a:r>
          </a:p>
        </c:rich>
      </c:tx>
      <c:layout>
        <c:manualLayout>
          <c:xMode val="edge"/>
          <c:yMode val="edge"/>
          <c:x val="0.14676730222817527"/>
          <c:y val="1.94799561125791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279562772538107E-2"/>
          <c:y val="0.14086750034871232"/>
          <c:w val="0.93703129802558649"/>
          <c:h val="0.797945209747455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E181"/>
              </a:solidFill>
            </c:spPr>
          </c:dPt>
          <c:cat>
            <c:strRef>
              <c:f>'Summary-Sommaire'!$B$4:$G$4</c:f>
              <c:strCache>
                <c:ptCount val="5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</c:strCache>
            </c:strRef>
          </c:cat>
          <c:val>
            <c:numRef>
              <c:f>'Summary-Sommaire'!$B$5:$G$5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2"/>
          <c:order val="1"/>
          <c:spPr>
            <a:solidFill>
              <a:srgbClr val="FFBA3F"/>
            </a:solidFill>
          </c:spPr>
          <c:invertIfNegative val="0"/>
          <c:cat>
            <c:strRef>
              <c:f>'Summary-Sommaire'!$B$4:$G$4</c:f>
              <c:strCache>
                <c:ptCount val="5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</c:strCache>
            </c:strRef>
          </c:cat>
          <c:val>
            <c:numRef>
              <c:f>'Summary-Sommaire'!$B$7:$F$7</c:f>
              <c:numCache>
                <c:formatCode>_(* #,##0.00_);_(* \(#,##0.00\);_(* "-"??_);_(@_)</c:formatCode>
                <c:ptCount val="5"/>
              </c:numCache>
            </c:numRef>
          </c:val>
        </c:ser>
        <c:ser>
          <c:idx val="4"/>
          <c:order val="2"/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'Summary-Sommaire'!$B$4:$G$4</c:f>
              <c:strCache>
                <c:ptCount val="5"/>
                <c:pt idx="0">
                  <c:v>Liberal • Libéral</c:v>
                </c:pt>
                <c:pt idx="1">
                  <c:v>Progressive-Conservative • Progressiste-Conservateur</c:v>
                </c:pt>
                <c:pt idx="2">
                  <c:v>New Democratic • Nouveau Démocratique</c:v>
                </c:pt>
                <c:pt idx="3">
                  <c:v>Green • Vert</c:v>
                </c:pt>
                <c:pt idx="4">
                  <c:v>People's Alliance • Alliance des gens</c:v>
                </c:pt>
              </c:strCache>
            </c:strRef>
          </c:cat>
          <c:val>
            <c:numRef>
              <c:f>'Summary-Sommaire'!$B$9:$F$9</c:f>
              <c:numCache>
                <c:formatCode>_(* #,##0.00_);_(* \(#,##0.00\);_(*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"/>
        <c:overlap val="100"/>
        <c:axId val="93312896"/>
        <c:axId val="93314432"/>
      </c:barChart>
      <c:catAx>
        <c:axId val="9331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93314432"/>
        <c:crosses val="autoZero"/>
        <c:auto val="1"/>
        <c:lblAlgn val="ctr"/>
        <c:lblOffset val="100"/>
        <c:noMultiLvlLbl val="0"/>
      </c:catAx>
      <c:valAx>
        <c:axId val="933144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331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649061</xdr:colOff>
      <xdr:row>5</xdr:row>
      <xdr:rowOff>195944</xdr:rowOff>
    </xdr:from>
    <xdr:to>
      <xdr:col>6</xdr:col>
      <xdr:colOff>802822</xdr:colOff>
      <xdr:row>51</xdr:row>
      <xdr:rowOff>108857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tabSelected="1" topLeftCell="A19" zoomScale="70" zoomScaleNormal="70" zoomScaleSheetLayoutView="50" workbookViewId="0">
      <selection activeCell="B4" sqref="B4"/>
    </sheetView>
  </sheetViews>
  <sheetFormatPr defaultColWidth="15.85546875" defaultRowHeight="15.75" x14ac:dyDescent="0.25"/>
  <cols>
    <col min="1" max="1" width="79.85546875" style="1" bestFit="1" customWidth="1"/>
    <col min="2" max="2" width="13.28515625" style="1" bestFit="1" customWidth="1"/>
    <col min="3" max="3" width="13.42578125" style="3" customWidth="1"/>
    <col min="4" max="6" width="13.28515625" style="3" customWidth="1"/>
    <col min="7" max="7" width="13" style="3" customWidth="1"/>
    <col min="8" max="8" width="15.85546875" style="3" customWidth="1"/>
    <col min="9" max="9" width="15.28515625" style="3" customWidth="1"/>
    <col min="10" max="10" width="11.85546875" style="3" customWidth="1"/>
    <col min="11" max="11" width="14.28515625" style="3" customWidth="1"/>
    <col min="12" max="12" width="15" style="6" bestFit="1" customWidth="1"/>
    <col min="13" max="13" width="12.85546875" style="3" bestFit="1" customWidth="1"/>
    <col min="14" max="14" width="14.7109375" style="3" bestFit="1" customWidth="1"/>
    <col min="15" max="15" width="15" style="6" bestFit="1" customWidth="1"/>
    <col min="16" max="16" width="14.7109375" style="6" bestFit="1" customWidth="1"/>
    <col min="17" max="17" width="14.7109375" style="3" bestFit="1" customWidth="1"/>
    <col min="18" max="18" width="15.42578125" style="3" bestFit="1" customWidth="1"/>
    <col min="19" max="19" width="14.7109375" style="3" bestFit="1" customWidth="1"/>
    <col min="20" max="22" width="13.5703125" style="3" bestFit="1" customWidth="1"/>
    <col min="23" max="23" width="14.7109375" style="6" bestFit="1" customWidth="1"/>
    <col min="24" max="24" width="14.42578125" style="3" customWidth="1"/>
    <col min="25" max="25" width="14.5703125" style="6" bestFit="1" customWidth="1"/>
    <col min="26" max="16384" width="15.85546875" style="1"/>
  </cols>
  <sheetData>
    <row r="1" spans="1:25" x14ac:dyDescent="0.25">
      <c r="A1" s="63" t="s">
        <v>47</v>
      </c>
      <c r="G1" s="1"/>
      <c r="H1" s="1"/>
    </row>
    <row r="2" spans="1:25" s="45" customFormat="1" ht="15" x14ac:dyDescent="0.25">
      <c r="A2" s="44" t="s">
        <v>57</v>
      </c>
      <c r="M2" s="44"/>
    </row>
    <row r="3" spans="1:25" x14ac:dyDescent="0.25">
      <c r="A3" s="11" t="s">
        <v>44</v>
      </c>
      <c r="B3" s="75">
        <v>42493</v>
      </c>
    </row>
    <row r="4" spans="1:25" s="69" customFormat="1" ht="51.75" x14ac:dyDescent="0.25">
      <c r="A4" s="43" t="s">
        <v>45</v>
      </c>
      <c r="B4" s="43" t="str">
        <f>LIB!A3</f>
        <v>Liberal • Libéral</v>
      </c>
      <c r="C4" s="43" t="str">
        <f>PC!A3</f>
        <v>Progressive-Conservative • Progressiste-Conservateur</v>
      </c>
      <c r="D4" s="43" t="str">
        <f>'NDP-NPD'!A3</f>
        <v>New Democratic • Nouveau Démocratique</v>
      </c>
      <c r="E4" s="43" t="str">
        <f>PVNBGP!A3</f>
        <v>Green • Vert</v>
      </c>
      <c r="F4" s="43" t="str">
        <f>'PANB-AGNB'!A3</f>
        <v>People's Alliance • Alliance des gens</v>
      </c>
      <c r="G4" s="43"/>
      <c r="H4" s="70"/>
      <c r="I4" s="70"/>
      <c r="J4" s="70"/>
      <c r="K4" s="70"/>
      <c r="L4" s="71"/>
      <c r="M4" s="70"/>
      <c r="N4" s="70"/>
      <c r="O4" s="71"/>
      <c r="P4" s="71"/>
      <c r="Q4" s="70"/>
      <c r="R4" s="70"/>
      <c r="S4" s="70"/>
      <c r="T4" s="70"/>
      <c r="U4" s="70"/>
      <c r="V4" s="70"/>
      <c r="W4" s="71"/>
      <c r="X4" s="70"/>
      <c r="Y4" s="71"/>
    </row>
    <row r="5" spans="1:25" x14ac:dyDescent="0.25">
      <c r="A5" s="43" t="s">
        <v>46</v>
      </c>
      <c r="B5" s="72">
        <f>LIB!B19</f>
        <v>1</v>
      </c>
      <c r="C5" s="72">
        <f>PC!B19</f>
        <v>1</v>
      </c>
      <c r="D5" s="72">
        <f>'NDP-NPD'!B19</f>
        <v>1</v>
      </c>
      <c r="E5" s="72">
        <f>PVNBGP!B19</f>
        <v>1</v>
      </c>
      <c r="F5" s="72">
        <f>'PANB-AGNB'!B19</f>
        <v>1</v>
      </c>
      <c r="G5" s="72"/>
    </row>
    <row r="6" spans="1:25" x14ac:dyDescent="0.25">
      <c r="C6" s="72"/>
    </row>
    <row r="7" spans="1:25" x14ac:dyDescent="0.25">
      <c r="D7" s="72"/>
    </row>
    <row r="10" spans="1:25" ht="105" customHeight="1" x14ac:dyDescent="0.25"/>
  </sheetData>
  <pageMargins left="0.25" right="0.25" top="0.75" bottom="0.75" header="0.3" footer="0.3"/>
  <pageSetup scale="65" fitToHeight="0" orientation="portrait" r:id="rId1"/>
  <headerFooter alignWithMargins="0">
    <oddHeader>&amp;L&amp;F&amp;C&amp;A&amp;R&amp;D &amp;T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3" t="str">
        <f>'Summary-Sommaire'!A1</f>
        <v>Status Report: Filing of Electoral Financial Returns • Rapport de situation:  Dépôts des rapports financiers électorals</v>
      </c>
      <c r="C1" s="11" t="s">
        <v>44</v>
      </c>
      <c r="E1" s="41">
        <f>'Summary-Sommaire'!B3</f>
        <v>42493</v>
      </c>
      <c r="G1" s="1"/>
      <c r="H1" s="1"/>
    </row>
    <row r="2" spans="1:25" s="45" customFormat="1" ht="15" x14ac:dyDescent="0.25">
      <c r="A2" s="74" t="str">
        <f>'Summary-Sommaire'!A2</f>
        <v>For the 2015-10-05 Carleton By-Election • Pour l'élection partielle de Carleton, 2015-10-05</v>
      </c>
      <c r="M2" s="44"/>
    </row>
    <row r="3" spans="1:25" s="45" customFormat="1" ht="18" customHeight="1" x14ac:dyDescent="0.25">
      <c r="A3" s="7" t="s">
        <v>34</v>
      </c>
      <c r="B3" s="46"/>
    </row>
    <row r="4" spans="1:25" s="11" customFormat="1" ht="30.75" customHeight="1" x14ac:dyDescent="0.25">
      <c r="A4" s="7" t="s">
        <v>48</v>
      </c>
      <c r="B4" s="59" t="s">
        <v>43</v>
      </c>
    </row>
    <row r="5" spans="1:25" s="11" customFormat="1" ht="30" customHeight="1" x14ac:dyDescent="0.25">
      <c r="A5" s="43" t="s">
        <v>49</v>
      </c>
      <c r="B5" s="17">
        <v>42413</v>
      </c>
      <c r="C5" s="17"/>
    </row>
    <row r="6" spans="1:25" s="2" customFormat="1" ht="30" customHeight="1" x14ac:dyDescent="0.25">
      <c r="A6" s="43" t="s">
        <v>53</v>
      </c>
      <c r="B6" s="17">
        <v>42353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50</v>
      </c>
      <c r="B7" s="60" t="s">
        <v>28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30</v>
      </c>
      <c r="N7" s="54" t="s">
        <v>32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25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2" customFormat="1" ht="60" x14ac:dyDescent="0.2">
      <c r="A8" s="53" t="s">
        <v>51</v>
      </c>
      <c r="B8" s="60" t="s">
        <v>29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17</v>
      </c>
      <c r="M8" s="54" t="s">
        <v>31</v>
      </c>
      <c r="N8" s="54" t="s">
        <v>33</v>
      </c>
      <c r="O8" s="55" t="s">
        <v>1</v>
      </c>
      <c r="P8" s="55" t="s">
        <v>20</v>
      </c>
      <c r="Q8" s="54" t="s">
        <v>21</v>
      </c>
      <c r="R8" s="54" t="s">
        <v>22</v>
      </c>
      <c r="S8" s="54" t="s">
        <v>18</v>
      </c>
      <c r="T8" s="54" t="s">
        <v>26</v>
      </c>
      <c r="U8" s="61" t="s">
        <v>24</v>
      </c>
      <c r="V8" s="54" t="s">
        <v>19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8"/>
      <c r="B9" s="47" t="s">
        <v>35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36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37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10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">
        <v>59</v>
      </c>
      <c r="B13" s="19">
        <v>42391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54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52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56</v>
      </c>
      <c r="B16" s="17">
        <v>42493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" si="1">SUM(C16:K16)</f>
        <v>0</v>
      </c>
      <c r="M16" s="20"/>
      <c r="N16" s="20"/>
      <c r="O16" s="22">
        <f t="shared" ref="O16" si="2">SUM(M16:N16)</f>
        <v>0</v>
      </c>
      <c r="P16" s="22">
        <f t="shared" ref="P16" si="3">L16-O16</f>
        <v>0</v>
      </c>
      <c r="Q16" s="20"/>
      <c r="R16" s="20"/>
      <c r="S16" s="20"/>
      <c r="T16" s="20"/>
      <c r="U16" s="20"/>
      <c r="V16" s="20"/>
      <c r="W16" s="22">
        <f t="shared" ref="W16" si="4">SUM(P16:V16)</f>
        <v>0</v>
      </c>
      <c r="X16" s="26">
        <v>0</v>
      </c>
      <c r="Y16" s="23">
        <f t="shared" ref="Y16" si="5">SUM(W16:X16)</f>
        <v>0</v>
      </c>
    </row>
    <row r="17" spans="1:25" s="34" customFormat="1" ht="15.75" customHeight="1" x14ac:dyDescent="0.2">
      <c r="A17" s="29" t="s">
        <v>54</v>
      </c>
      <c r="B17" s="42">
        <f>COUNT(B16:B16)</f>
        <v>1</v>
      </c>
      <c r="C17" s="36">
        <f t="shared" ref="C17:K17" si="6">SUM(C15:C16)</f>
        <v>0</v>
      </c>
      <c r="D17" s="36">
        <f t="shared" si="6"/>
        <v>0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  <c r="I17" s="36">
        <f t="shared" si="6"/>
        <v>0</v>
      </c>
      <c r="J17" s="36">
        <f t="shared" si="6"/>
        <v>0</v>
      </c>
      <c r="K17" s="36">
        <f t="shared" si="6"/>
        <v>0</v>
      </c>
      <c r="L17" s="31">
        <f>SUM(C17:K17)</f>
        <v>0</v>
      </c>
      <c r="M17" s="36">
        <f>SUM(M15:M16)</f>
        <v>0</v>
      </c>
      <c r="N17" s="36">
        <f>SUM(N15:N16)</f>
        <v>0</v>
      </c>
      <c r="O17" s="31">
        <f>SUM(M17:N17)</f>
        <v>0</v>
      </c>
      <c r="P17" s="31">
        <f>L17-O17</f>
        <v>0</v>
      </c>
      <c r="Q17" s="36">
        <f t="shared" ref="Q17:V17" si="7">SUM(Q15:Q16)</f>
        <v>0</v>
      </c>
      <c r="R17" s="36">
        <f t="shared" si="7"/>
        <v>0</v>
      </c>
      <c r="S17" s="36">
        <f t="shared" si="7"/>
        <v>0</v>
      </c>
      <c r="T17" s="36">
        <f t="shared" si="7"/>
        <v>0</v>
      </c>
      <c r="U17" s="36">
        <f t="shared" si="7"/>
        <v>0</v>
      </c>
      <c r="V17" s="36">
        <f t="shared" si="7"/>
        <v>0</v>
      </c>
      <c r="W17" s="31">
        <f>SUM(P17:V17)</f>
        <v>0</v>
      </c>
      <c r="X17" s="37">
        <f>SUM(X15:X16)</f>
        <v>0</v>
      </c>
      <c r="Y17" s="33">
        <f>SUM(W17:X17)</f>
        <v>0</v>
      </c>
    </row>
    <row r="18" spans="1:25" s="40" customFormat="1" ht="25.5" customHeight="1" thickBot="1" x14ac:dyDescent="0.25">
      <c r="A18" s="38" t="s">
        <v>16</v>
      </c>
      <c r="B18" s="64">
        <f t="shared" ref="B18:Y18" si="8">B14+B17</f>
        <v>2</v>
      </c>
      <c r="C18" s="39">
        <f t="shared" si="8"/>
        <v>0</v>
      </c>
      <c r="D18" s="39">
        <f t="shared" si="8"/>
        <v>0</v>
      </c>
      <c r="E18" s="39">
        <f t="shared" si="8"/>
        <v>0</v>
      </c>
      <c r="F18" s="39">
        <f t="shared" si="8"/>
        <v>0</v>
      </c>
      <c r="G18" s="39">
        <f t="shared" si="8"/>
        <v>0</v>
      </c>
      <c r="H18" s="39">
        <f t="shared" si="8"/>
        <v>0</v>
      </c>
      <c r="I18" s="39">
        <f t="shared" si="8"/>
        <v>0</v>
      </c>
      <c r="J18" s="39">
        <f t="shared" si="8"/>
        <v>0</v>
      </c>
      <c r="K18" s="39">
        <f t="shared" si="8"/>
        <v>0</v>
      </c>
      <c r="L18" s="57">
        <f t="shared" si="8"/>
        <v>0</v>
      </c>
      <c r="M18" s="39">
        <f t="shared" si="8"/>
        <v>0</v>
      </c>
      <c r="N18" s="39">
        <f t="shared" si="8"/>
        <v>0</v>
      </c>
      <c r="O18" s="57">
        <f t="shared" si="8"/>
        <v>0</v>
      </c>
      <c r="P18" s="57">
        <f t="shared" si="8"/>
        <v>0</v>
      </c>
      <c r="Q18" s="39">
        <f t="shared" si="8"/>
        <v>0</v>
      </c>
      <c r="R18" s="39">
        <f t="shared" si="8"/>
        <v>0</v>
      </c>
      <c r="S18" s="39">
        <f t="shared" si="8"/>
        <v>0</v>
      </c>
      <c r="T18" s="39">
        <f t="shared" si="8"/>
        <v>0</v>
      </c>
      <c r="U18" s="39">
        <f t="shared" si="8"/>
        <v>0</v>
      </c>
      <c r="V18" s="39">
        <f t="shared" si="8"/>
        <v>0</v>
      </c>
      <c r="W18" s="57">
        <f t="shared" si="8"/>
        <v>0</v>
      </c>
      <c r="X18" s="39" t="e">
        <f t="shared" si="8"/>
        <v>#REF!</v>
      </c>
      <c r="Y18" s="57" t="e">
        <f t="shared" si="8"/>
        <v>#REF!</v>
      </c>
    </row>
    <row r="19" spans="1:25" s="67" customFormat="1" ht="25.5" customHeight="1" thickBot="1" x14ac:dyDescent="0.25">
      <c r="A19" s="65" t="s">
        <v>55</v>
      </c>
      <c r="B19" s="68">
        <f>B18/(1+COUNTA(A16:A16))</f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</sheetData>
  <sortState ref="A124:Z125">
    <sortCondition ref="A124"/>
  </sortState>
  <phoneticPr fontId="3" type="noConversion"/>
  <conditionalFormatting sqref="B16">
    <cfRule type="cellIs" dxfId="35" priority="33" operator="equal">
      <formula>$B$2</formula>
    </cfRule>
    <cfRule type="cellIs" dxfId="34" priority="35" operator="equal">
      <formula>$B$2</formula>
    </cfRule>
    <cfRule type="cellIs" dxfId="33" priority="36" operator="lessThan">
      <formula>$B$6+1</formula>
    </cfRule>
    <cfRule type="cellIs" dxfId="32" priority="37" operator="greaterThan">
      <formula>$B$6</formula>
    </cfRule>
  </conditionalFormatting>
  <conditionalFormatting sqref="B13 B16">
    <cfRule type="cellIs" dxfId="31" priority="34" operator="equal">
      <formula>$B$2</formula>
    </cfRule>
  </conditionalFormatting>
  <conditionalFormatting sqref="B16">
    <cfRule type="cellIs" dxfId="30" priority="32" operator="greaterThan">
      <formula>$B$5</formula>
    </cfRule>
  </conditionalFormatting>
  <conditionalFormatting sqref="B13">
    <cfRule type="cellIs" dxfId="29" priority="7" operator="greaterThan">
      <formula>$B$5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14" sqref="B14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3" t="str">
        <f>'Summary-Sommaire'!A1</f>
        <v>Status Report: Filing of Electoral Financial Returns • Rapport de situation:  Dépôts des rapports financiers électorals</v>
      </c>
      <c r="C1" s="11" t="s">
        <v>44</v>
      </c>
      <c r="E1" s="41">
        <f>'Summary-Sommaire'!B3</f>
        <v>42493</v>
      </c>
      <c r="G1" s="1"/>
      <c r="H1" s="1"/>
    </row>
    <row r="2" spans="1:25" s="45" customFormat="1" ht="15" x14ac:dyDescent="0.25">
      <c r="A2" s="74" t="str">
        <f>'Summary-Sommaire'!A2</f>
        <v>For the 2015-10-05 Carleton By-Election • Pour l'élection partielle de Carleton, 2015-10-05</v>
      </c>
      <c r="M2" s="44"/>
    </row>
    <row r="3" spans="1:25" s="45" customFormat="1" ht="18" customHeight="1" x14ac:dyDescent="0.25">
      <c r="A3" s="7" t="s">
        <v>38</v>
      </c>
      <c r="B3" s="46"/>
    </row>
    <row r="4" spans="1:25" s="11" customFormat="1" ht="30.75" customHeight="1" x14ac:dyDescent="0.25">
      <c r="A4" s="7" t="s">
        <v>48</v>
      </c>
      <c r="B4" s="59" t="s">
        <v>43</v>
      </c>
    </row>
    <row r="5" spans="1:25" s="11" customFormat="1" ht="30" customHeight="1" x14ac:dyDescent="0.25">
      <c r="A5" s="43" t="s">
        <v>49</v>
      </c>
      <c r="B5" s="17">
        <f>LIB!B5</f>
        <v>42413</v>
      </c>
      <c r="C5" s="17"/>
    </row>
    <row r="6" spans="1:25" s="2" customFormat="1" ht="30" customHeight="1" x14ac:dyDescent="0.25">
      <c r="A6" s="43" t="s">
        <v>53</v>
      </c>
      <c r="B6" s="17">
        <f>LIB!B6</f>
        <v>42353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50</v>
      </c>
      <c r="B7" s="60" t="s">
        <v>28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30</v>
      </c>
      <c r="N7" s="54" t="s">
        <v>32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25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2" customFormat="1" ht="60" x14ac:dyDescent="0.2">
      <c r="A8" s="53" t="s">
        <v>51</v>
      </c>
      <c r="B8" s="60" t="s">
        <v>29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17</v>
      </c>
      <c r="M8" s="54" t="s">
        <v>31</v>
      </c>
      <c r="N8" s="54" t="s">
        <v>33</v>
      </c>
      <c r="O8" s="55" t="s">
        <v>1</v>
      </c>
      <c r="P8" s="55" t="s">
        <v>20</v>
      </c>
      <c r="Q8" s="54" t="s">
        <v>21</v>
      </c>
      <c r="R8" s="54" t="s">
        <v>22</v>
      </c>
      <c r="S8" s="54" t="s">
        <v>18</v>
      </c>
      <c r="T8" s="54" t="s">
        <v>26</v>
      </c>
      <c r="U8" s="61" t="s">
        <v>24</v>
      </c>
      <c r="V8" s="54" t="s">
        <v>19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8"/>
      <c r="B9" s="47" t="s">
        <v>35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36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37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39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tr">
        <f>LIB!A13</f>
        <v>October 5, 2015 / le 5 octobre 2015</v>
      </c>
      <c r="B13" s="19">
        <v>42388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54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52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56</v>
      </c>
      <c r="B16" s="17">
        <v>42334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" si="1">SUM(C16:K16)</f>
        <v>0</v>
      </c>
      <c r="M16" s="20"/>
      <c r="N16" s="20"/>
      <c r="O16" s="22">
        <f t="shared" ref="O16" si="2">SUM(M16:N16)</f>
        <v>0</v>
      </c>
      <c r="P16" s="22">
        <f t="shared" ref="P16" si="3">L16-O16</f>
        <v>0</v>
      </c>
      <c r="Q16" s="20"/>
      <c r="R16" s="20"/>
      <c r="S16" s="20"/>
      <c r="T16" s="20"/>
      <c r="U16" s="20"/>
      <c r="V16" s="20"/>
      <c r="W16" s="22">
        <f t="shared" ref="W16" si="4">SUM(P16:V16)</f>
        <v>0</v>
      </c>
      <c r="X16" s="26">
        <v>0</v>
      </c>
      <c r="Y16" s="23">
        <f t="shared" ref="Y16" si="5">SUM(W16:X16)</f>
        <v>0</v>
      </c>
    </row>
    <row r="17" spans="1:25" s="34" customFormat="1" ht="15.75" customHeight="1" x14ac:dyDescent="0.2">
      <c r="A17" s="29" t="s">
        <v>54</v>
      </c>
      <c r="B17" s="42">
        <f>COUNT(B16:B16)</f>
        <v>1</v>
      </c>
      <c r="C17" s="36">
        <f t="shared" ref="C17:K17" si="6">SUM(C15:C16)</f>
        <v>0</v>
      </c>
      <c r="D17" s="36">
        <f t="shared" si="6"/>
        <v>0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  <c r="I17" s="36">
        <f t="shared" si="6"/>
        <v>0</v>
      </c>
      <c r="J17" s="36">
        <f t="shared" si="6"/>
        <v>0</v>
      </c>
      <c r="K17" s="36">
        <f t="shared" si="6"/>
        <v>0</v>
      </c>
      <c r="L17" s="31">
        <f>SUM(C17:K17)</f>
        <v>0</v>
      </c>
      <c r="M17" s="36">
        <f>SUM(M15:M16)</f>
        <v>0</v>
      </c>
      <c r="N17" s="36">
        <f>SUM(N15:N16)</f>
        <v>0</v>
      </c>
      <c r="O17" s="31">
        <f>SUM(M17:N17)</f>
        <v>0</v>
      </c>
      <c r="P17" s="31">
        <f>L17-O17</f>
        <v>0</v>
      </c>
      <c r="Q17" s="36">
        <f t="shared" ref="Q17:V17" si="7">SUM(Q15:Q16)</f>
        <v>0</v>
      </c>
      <c r="R17" s="36">
        <f t="shared" si="7"/>
        <v>0</v>
      </c>
      <c r="S17" s="36">
        <f t="shared" si="7"/>
        <v>0</v>
      </c>
      <c r="T17" s="36">
        <f t="shared" si="7"/>
        <v>0</v>
      </c>
      <c r="U17" s="36">
        <f t="shared" si="7"/>
        <v>0</v>
      </c>
      <c r="V17" s="36">
        <f t="shared" si="7"/>
        <v>0</v>
      </c>
      <c r="W17" s="31">
        <f>SUM(P17:V17)</f>
        <v>0</v>
      </c>
      <c r="X17" s="37">
        <f>SUM(X15:X16)</f>
        <v>0</v>
      </c>
      <c r="Y17" s="33">
        <f>SUM(W17:X17)</f>
        <v>0</v>
      </c>
    </row>
    <row r="18" spans="1:25" s="40" customFormat="1" ht="25.5" customHeight="1" thickBot="1" x14ac:dyDescent="0.25">
      <c r="A18" s="38" t="s">
        <v>16</v>
      </c>
      <c r="B18" s="64">
        <f t="shared" ref="B18:Y18" si="8">B14+B17</f>
        <v>2</v>
      </c>
      <c r="C18" s="39">
        <f t="shared" si="8"/>
        <v>0</v>
      </c>
      <c r="D18" s="39">
        <f t="shared" si="8"/>
        <v>0</v>
      </c>
      <c r="E18" s="39">
        <f t="shared" si="8"/>
        <v>0</v>
      </c>
      <c r="F18" s="39">
        <f t="shared" si="8"/>
        <v>0</v>
      </c>
      <c r="G18" s="39">
        <f t="shared" si="8"/>
        <v>0</v>
      </c>
      <c r="H18" s="39">
        <f t="shared" si="8"/>
        <v>0</v>
      </c>
      <c r="I18" s="39">
        <f t="shared" si="8"/>
        <v>0</v>
      </c>
      <c r="J18" s="39">
        <f t="shared" si="8"/>
        <v>0</v>
      </c>
      <c r="K18" s="39">
        <f t="shared" si="8"/>
        <v>0</v>
      </c>
      <c r="L18" s="57">
        <f t="shared" si="8"/>
        <v>0</v>
      </c>
      <c r="M18" s="39">
        <f t="shared" si="8"/>
        <v>0</v>
      </c>
      <c r="N18" s="39">
        <f t="shared" si="8"/>
        <v>0</v>
      </c>
      <c r="O18" s="57">
        <f t="shared" si="8"/>
        <v>0</v>
      </c>
      <c r="P18" s="57">
        <f t="shared" si="8"/>
        <v>0</v>
      </c>
      <c r="Q18" s="39">
        <f t="shared" si="8"/>
        <v>0</v>
      </c>
      <c r="R18" s="39">
        <f t="shared" si="8"/>
        <v>0</v>
      </c>
      <c r="S18" s="39">
        <f t="shared" si="8"/>
        <v>0</v>
      </c>
      <c r="T18" s="39">
        <f t="shared" si="8"/>
        <v>0</v>
      </c>
      <c r="U18" s="39">
        <f t="shared" si="8"/>
        <v>0</v>
      </c>
      <c r="V18" s="39">
        <f t="shared" si="8"/>
        <v>0</v>
      </c>
      <c r="W18" s="57">
        <f t="shared" si="8"/>
        <v>0</v>
      </c>
      <c r="X18" s="39" t="e">
        <f t="shared" si="8"/>
        <v>#REF!</v>
      </c>
      <c r="Y18" s="57" t="e">
        <f t="shared" si="8"/>
        <v>#REF!</v>
      </c>
    </row>
    <row r="19" spans="1:25" s="67" customFormat="1" ht="25.5" customHeight="1" thickBot="1" x14ac:dyDescent="0.25">
      <c r="A19" s="65" t="s">
        <v>55</v>
      </c>
      <c r="B19" s="68">
        <f>B18/(1+COUNTA(A16:A16))</f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</sheetData>
  <conditionalFormatting sqref="B16">
    <cfRule type="cellIs" dxfId="28" priority="5" operator="equal">
      <formula>$B$2</formula>
    </cfRule>
    <cfRule type="cellIs" dxfId="27" priority="7" operator="equal">
      <formula>$B$2</formula>
    </cfRule>
    <cfRule type="cellIs" dxfId="26" priority="8" operator="lessThan">
      <formula>$B$6+1</formula>
    </cfRule>
    <cfRule type="cellIs" dxfId="25" priority="9" operator="greaterThan">
      <formula>$B$6</formula>
    </cfRule>
  </conditionalFormatting>
  <conditionalFormatting sqref="B16">
    <cfRule type="cellIs" dxfId="24" priority="6" operator="equal">
      <formula>$B$2</formula>
    </cfRule>
  </conditionalFormatting>
  <conditionalFormatting sqref="B16">
    <cfRule type="cellIs" dxfId="23" priority="4" operator="greaterThan">
      <formula>$B$5</formula>
    </cfRule>
  </conditionalFormatting>
  <conditionalFormatting sqref="B13">
    <cfRule type="cellIs" dxfId="22" priority="1" operator="greaterThan">
      <formula>$B$5</formula>
    </cfRule>
  </conditionalFormatting>
  <conditionalFormatting sqref="B13">
    <cfRule type="cellIs" dxfId="21" priority="2" operator="equal">
      <formula>$B$2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3" t="str">
        <f>'Summary-Sommaire'!A1</f>
        <v>Status Report: Filing of Electoral Financial Returns • Rapport de situation:  Dépôts des rapports financiers électorals</v>
      </c>
      <c r="C1" s="11" t="s">
        <v>44</v>
      </c>
      <c r="E1" s="41">
        <f>'Summary-Sommaire'!B3</f>
        <v>42493</v>
      </c>
      <c r="G1" s="1"/>
      <c r="H1" s="1"/>
    </row>
    <row r="2" spans="1:25" s="45" customFormat="1" ht="15" x14ac:dyDescent="0.25">
      <c r="A2" s="74" t="str">
        <f>'Summary-Sommaire'!A2</f>
        <v>For the 2015-10-05 Carleton By-Election • Pour l'élection partielle de Carleton, 2015-10-05</v>
      </c>
      <c r="M2" s="44"/>
    </row>
    <row r="3" spans="1:25" s="45" customFormat="1" ht="18" customHeight="1" x14ac:dyDescent="0.25">
      <c r="A3" s="7" t="s">
        <v>40</v>
      </c>
      <c r="B3" s="46"/>
    </row>
    <row r="4" spans="1:25" s="11" customFormat="1" ht="30.75" customHeight="1" x14ac:dyDescent="0.25">
      <c r="A4" s="7" t="s">
        <v>48</v>
      </c>
      <c r="B4" s="59" t="s">
        <v>43</v>
      </c>
    </row>
    <row r="5" spans="1:25" s="11" customFormat="1" ht="30" customHeight="1" x14ac:dyDescent="0.25">
      <c r="A5" s="43" t="s">
        <v>49</v>
      </c>
      <c r="B5" s="17">
        <f>LIB!B5</f>
        <v>42413</v>
      </c>
      <c r="C5" s="17"/>
    </row>
    <row r="6" spans="1:25" s="2" customFormat="1" ht="30" customHeight="1" x14ac:dyDescent="0.25">
      <c r="A6" s="43" t="s">
        <v>53</v>
      </c>
      <c r="B6" s="17">
        <f>LIB!B6</f>
        <v>42353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50</v>
      </c>
      <c r="B7" s="60" t="s">
        <v>28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30</v>
      </c>
      <c r="N7" s="54" t="s">
        <v>32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25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2" customFormat="1" ht="60" x14ac:dyDescent="0.2">
      <c r="A8" s="53" t="s">
        <v>51</v>
      </c>
      <c r="B8" s="60" t="s">
        <v>29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17</v>
      </c>
      <c r="M8" s="54" t="s">
        <v>31</v>
      </c>
      <c r="N8" s="54" t="s">
        <v>33</v>
      </c>
      <c r="O8" s="55" t="s">
        <v>1</v>
      </c>
      <c r="P8" s="55" t="s">
        <v>20</v>
      </c>
      <c r="Q8" s="54" t="s">
        <v>21</v>
      </c>
      <c r="R8" s="54" t="s">
        <v>22</v>
      </c>
      <c r="S8" s="54" t="s">
        <v>18</v>
      </c>
      <c r="T8" s="54" t="s">
        <v>26</v>
      </c>
      <c r="U8" s="61" t="s">
        <v>24</v>
      </c>
      <c r="V8" s="54" t="s">
        <v>19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8"/>
      <c r="B9" s="47" t="s">
        <v>35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36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37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58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tr">
        <f>LIB!A13</f>
        <v>October 5, 2015 / le 5 octobre 2015</v>
      </c>
      <c r="B13" s="19">
        <v>42300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54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52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56</v>
      </c>
      <c r="B16" s="17">
        <v>42300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" si="1">SUM(C16:K16)</f>
        <v>0</v>
      </c>
      <c r="M16" s="20"/>
      <c r="N16" s="20"/>
      <c r="O16" s="22">
        <f t="shared" ref="O16" si="2">SUM(M16:N16)</f>
        <v>0</v>
      </c>
      <c r="P16" s="22">
        <f t="shared" ref="P16" si="3">L16-O16</f>
        <v>0</v>
      </c>
      <c r="Q16" s="20"/>
      <c r="R16" s="20"/>
      <c r="S16" s="20"/>
      <c r="T16" s="20"/>
      <c r="U16" s="20"/>
      <c r="V16" s="20"/>
      <c r="W16" s="22">
        <f t="shared" ref="W16" si="4">SUM(P16:V16)</f>
        <v>0</v>
      </c>
      <c r="X16" s="26">
        <v>0</v>
      </c>
      <c r="Y16" s="23">
        <f t="shared" ref="Y16" si="5">SUM(W16:X16)</f>
        <v>0</v>
      </c>
    </row>
    <row r="17" spans="1:25" s="34" customFormat="1" ht="15.75" customHeight="1" x14ac:dyDescent="0.2">
      <c r="A17" s="29" t="s">
        <v>54</v>
      </c>
      <c r="B17" s="42">
        <f>COUNT(B16:B16)</f>
        <v>1</v>
      </c>
      <c r="C17" s="36">
        <f t="shared" ref="C17:K17" si="6">SUM(C15:C16)</f>
        <v>0</v>
      </c>
      <c r="D17" s="36">
        <f t="shared" si="6"/>
        <v>0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  <c r="I17" s="36">
        <f t="shared" si="6"/>
        <v>0</v>
      </c>
      <c r="J17" s="36">
        <f t="shared" si="6"/>
        <v>0</v>
      </c>
      <c r="K17" s="36">
        <f t="shared" si="6"/>
        <v>0</v>
      </c>
      <c r="L17" s="31">
        <f>SUM(C17:K17)</f>
        <v>0</v>
      </c>
      <c r="M17" s="36">
        <f>SUM(M15:M16)</f>
        <v>0</v>
      </c>
      <c r="N17" s="36">
        <f>SUM(N15:N16)</f>
        <v>0</v>
      </c>
      <c r="O17" s="31">
        <f>SUM(M17:N17)</f>
        <v>0</v>
      </c>
      <c r="P17" s="31">
        <f>L17-O17</f>
        <v>0</v>
      </c>
      <c r="Q17" s="36">
        <f t="shared" ref="Q17:V17" si="7">SUM(Q15:Q16)</f>
        <v>0</v>
      </c>
      <c r="R17" s="36">
        <f t="shared" si="7"/>
        <v>0</v>
      </c>
      <c r="S17" s="36">
        <f t="shared" si="7"/>
        <v>0</v>
      </c>
      <c r="T17" s="36">
        <f t="shared" si="7"/>
        <v>0</v>
      </c>
      <c r="U17" s="36">
        <f t="shared" si="7"/>
        <v>0</v>
      </c>
      <c r="V17" s="36">
        <f t="shared" si="7"/>
        <v>0</v>
      </c>
      <c r="W17" s="31">
        <f>SUM(P17:V17)</f>
        <v>0</v>
      </c>
      <c r="X17" s="37">
        <f>SUM(X15:X16)</f>
        <v>0</v>
      </c>
      <c r="Y17" s="33">
        <f>SUM(W17:X17)</f>
        <v>0</v>
      </c>
    </row>
    <row r="18" spans="1:25" s="40" customFormat="1" ht="25.5" customHeight="1" thickBot="1" x14ac:dyDescent="0.25">
      <c r="A18" s="38" t="s">
        <v>16</v>
      </c>
      <c r="B18" s="64">
        <f t="shared" ref="B18:Y18" si="8">B14+B17</f>
        <v>2</v>
      </c>
      <c r="C18" s="39">
        <f t="shared" si="8"/>
        <v>0</v>
      </c>
      <c r="D18" s="39">
        <f t="shared" si="8"/>
        <v>0</v>
      </c>
      <c r="E18" s="39">
        <f t="shared" si="8"/>
        <v>0</v>
      </c>
      <c r="F18" s="39">
        <f t="shared" si="8"/>
        <v>0</v>
      </c>
      <c r="G18" s="39">
        <f t="shared" si="8"/>
        <v>0</v>
      </c>
      <c r="H18" s="39">
        <f t="shared" si="8"/>
        <v>0</v>
      </c>
      <c r="I18" s="39">
        <f t="shared" si="8"/>
        <v>0</v>
      </c>
      <c r="J18" s="39">
        <f t="shared" si="8"/>
        <v>0</v>
      </c>
      <c r="K18" s="39">
        <f t="shared" si="8"/>
        <v>0</v>
      </c>
      <c r="L18" s="57">
        <f t="shared" si="8"/>
        <v>0</v>
      </c>
      <c r="M18" s="39">
        <f t="shared" si="8"/>
        <v>0</v>
      </c>
      <c r="N18" s="39">
        <f t="shared" si="8"/>
        <v>0</v>
      </c>
      <c r="O18" s="57">
        <f t="shared" si="8"/>
        <v>0</v>
      </c>
      <c r="P18" s="57">
        <f t="shared" si="8"/>
        <v>0</v>
      </c>
      <c r="Q18" s="39">
        <f t="shared" si="8"/>
        <v>0</v>
      </c>
      <c r="R18" s="39">
        <f t="shared" si="8"/>
        <v>0</v>
      </c>
      <c r="S18" s="39">
        <f t="shared" si="8"/>
        <v>0</v>
      </c>
      <c r="T18" s="39">
        <f t="shared" si="8"/>
        <v>0</v>
      </c>
      <c r="U18" s="39">
        <f t="shared" si="8"/>
        <v>0</v>
      </c>
      <c r="V18" s="39">
        <f t="shared" si="8"/>
        <v>0</v>
      </c>
      <c r="W18" s="57">
        <f t="shared" si="8"/>
        <v>0</v>
      </c>
      <c r="X18" s="39" t="e">
        <f t="shared" si="8"/>
        <v>#REF!</v>
      </c>
      <c r="Y18" s="57" t="e">
        <f t="shared" si="8"/>
        <v>#REF!</v>
      </c>
    </row>
    <row r="19" spans="1:25" s="67" customFormat="1" ht="25.5" customHeight="1" thickBot="1" x14ac:dyDescent="0.25">
      <c r="A19" s="65" t="s">
        <v>55</v>
      </c>
      <c r="B19" s="68">
        <f>B18/(1+COUNTA(A16:A16))</f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</sheetData>
  <conditionalFormatting sqref="B16">
    <cfRule type="cellIs" dxfId="20" priority="3" operator="equal">
      <formula>$B$2</formula>
    </cfRule>
    <cfRule type="cellIs" dxfId="19" priority="5" operator="equal">
      <formula>$B$2</formula>
    </cfRule>
    <cfRule type="cellIs" dxfId="18" priority="6" operator="lessThan">
      <formula>$B$6+1</formula>
    </cfRule>
    <cfRule type="cellIs" dxfId="17" priority="7" operator="greaterThan">
      <formula>$B$6</formula>
    </cfRule>
  </conditionalFormatting>
  <conditionalFormatting sqref="B13 B16">
    <cfRule type="cellIs" dxfId="16" priority="4" operator="equal">
      <formula>$B$2</formula>
    </cfRule>
  </conditionalFormatting>
  <conditionalFormatting sqref="B16">
    <cfRule type="cellIs" dxfId="15" priority="2" operator="greaterThan">
      <formula>$B$5</formula>
    </cfRule>
  </conditionalFormatting>
  <conditionalFormatting sqref="B13">
    <cfRule type="cellIs" dxfId="14" priority="1" operator="greaterThan">
      <formula>$B$5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14" sqref="B14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3" t="str">
        <f>'Summary-Sommaire'!A1</f>
        <v>Status Report: Filing of Electoral Financial Returns • Rapport de situation:  Dépôts des rapports financiers électorals</v>
      </c>
      <c r="C1" s="11" t="s">
        <v>44</v>
      </c>
      <c r="E1" s="41">
        <f>'Summary-Sommaire'!B3</f>
        <v>42493</v>
      </c>
      <c r="G1" s="1"/>
      <c r="H1" s="1"/>
    </row>
    <row r="2" spans="1:25" s="45" customFormat="1" ht="15" x14ac:dyDescent="0.25">
      <c r="A2" s="74" t="str">
        <f>'Summary-Sommaire'!A2</f>
        <v>For the 2015-10-05 Carleton By-Election • Pour l'élection partielle de Carleton, 2015-10-05</v>
      </c>
      <c r="M2" s="44"/>
    </row>
    <row r="3" spans="1:25" s="45" customFormat="1" ht="18" customHeight="1" x14ac:dyDescent="0.25">
      <c r="A3" s="7" t="s">
        <v>41</v>
      </c>
      <c r="B3" s="46"/>
    </row>
    <row r="4" spans="1:25" s="11" customFormat="1" ht="30.75" customHeight="1" x14ac:dyDescent="0.25">
      <c r="A4" s="7" t="s">
        <v>48</v>
      </c>
      <c r="B4" s="59" t="s">
        <v>43</v>
      </c>
    </row>
    <row r="5" spans="1:25" s="11" customFormat="1" ht="30" customHeight="1" x14ac:dyDescent="0.25">
      <c r="A5" s="43" t="s">
        <v>49</v>
      </c>
      <c r="B5" s="17">
        <f>LIB!B5</f>
        <v>42413</v>
      </c>
      <c r="C5" s="17"/>
    </row>
    <row r="6" spans="1:25" s="2" customFormat="1" ht="30" customHeight="1" x14ac:dyDescent="0.25">
      <c r="A6" s="43" t="s">
        <v>53</v>
      </c>
      <c r="B6" s="17">
        <f>LIB!B6</f>
        <v>42353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50</v>
      </c>
      <c r="B7" s="60" t="s">
        <v>28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30</v>
      </c>
      <c r="N7" s="54" t="s">
        <v>32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25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2" customFormat="1" ht="60" x14ac:dyDescent="0.2">
      <c r="A8" s="53" t="s">
        <v>51</v>
      </c>
      <c r="B8" s="60" t="s">
        <v>29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17</v>
      </c>
      <c r="M8" s="54" t="s">
        <v>31</v>
      </c>
      <c r="N8" s="54" t="s">
        <v>33</v>
      </c>
      <c r="O8" s="55" t="s">
        <v>1</v>
      </c>
      <c r="P8" s="55" t="s">
        <v>20</v>
      </c>
      <c r="Q8" s="54" t="s">
        <v>21</v>
      </c>
      <c r="R8" s="54" t="s">
        <v>22</v>
      </c>
      <c r="S8" s="54" t="s">
        <v>18</v>
      </c>
      <c r="T8" s="54" t="s">
        <v>26</v>
      </c>
      <c r="U8" s="61" t="s">
        <v>24</v>
      </c>
      <c r="V8" s="54" t="s">
        <v>19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8"/>
      <c r="B9" s="47" t="s">
        <v>35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36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37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23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tr">
        <f>LIB!A13</f>
        <v>October 5, 2015 / le 5 octobre 2015</v>
      </c>
      <c r="B13" s="19">
        <v>42447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54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52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56</v>
      </c>
      <c r="B16" s="17">
        <v>42388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" si="1">SUM(C16:K16)</f>
        <v>0</v>
      </c>
      <c r="M16" s="20"/>
      <c r="N16" s="20"/>
      <c r="O16" s="22">
        <f t="shared" ref="O16" si="2">SUM(M16:N16)</f>
        <v>0</v>
      </c>
      <c r="P16" s="22">
        <f t="shared" ref="P16" si="3">L16-O16</f>
        <v>0</v>
      </c>
      <c r="Q16" s="20"/>
      <c r="R16" s="20"/>
      <c r="S16" s="20"/>
      <c r="T16" s="20"/>
      <c r="U16" s="20"/>
      <c r="V16" s="20"/>
      <c r="W16" s="22">
        <f t="shared" ref="W16" si="4">SUM(P16:V16)</f>
        <v>0</v>
      </c>
      <c r="X16" s="26">
        <v>0</v>
      </c>
      <c r="Y16" s="23">
        <f t="shared" ref="Y16" si="5">SUM(W16:X16)</f>
        <v>0</v>
      </c>
    </row>
    <row r="17" spans="1:25" s="34" customFormat="1" ht="15.75" customHeight="1" x14ac:dyDescent="0.2">
      <c r="A17" s="29" t="s">
        <v>54</v>
      </c>
      <c r="B17" s="42">
        <f>COUNT(B16:B16)</f>
        <v>1</v>
      </c>
      <c r="C17" s="36">
        <f t="shared" ref="C17:K17" si="6">SUM(C15:C16)</f>
        <v>0</v>
      </c>
      <c r="D17" s="36">
        <f t="shared" si="6"/>
        <v>0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  <c r="I17" s="36">
        <f t="shared" si="6"/>
        <v>0</v>
      </c>
      <c r="J17" s="36">
        <f t="shared" si="6"/>
        <v>0</v>
      </c>
      <c r="K17" s="36">
        <f t="shared" si="6"/>
        <v>0</v>
      </c>
      <c r="L17" s="31">
        <f>SUM(C17:K17)</f>
        <v>0</v>
      </c>
      <c r="M17" s="36">
        <f>SUM(M15:M16)</f>
        <v>0</v>
      </c>
      <c r="N17" s="36">
        <f>SUM(N15:N16)</f>
        <v>0</v>
      </c>
      <c r="O17" s="31">
        <f>SUM(M17:N17)</f>
        <v>0</v>
      </c>
      <c r="P17" s="31">
        <f>L17-O17</f>
        <v>0</v>
      </c>
      <c r="Q17" s="36">
        <f t="shared" ref="Q17:V17" si="7">SUM(Q15:Q16)</f>
        <v>0</v>
      </c>
      <c r="R17" s="36">
        <f t="shared" si="7"/>
        <v>0</v>
      </c>
      <c r="S17" s="36">
        <f t="shared" si="7"/>
        <v>0</v>
      </c>
      <c r="T17" s="36">
        <f t="shared" si="7"/>
        <v>0</v>
      </c>
      <c r="U17" s="36">
        <f t="shared" si="7"/>
        <v>0</v>
      </c>
      <c r="V17" s="36">
        <f t="shared" si="7"/>
        <v>0</v>
      </c>
      <c r="W17" s="31">
        <f>SUM(P17:V17)</f>
        <v>0</v>
      </c>
      <c r="X17" s="37">
        <f>SUM(X15:X16)</f>
        <v>0</v>
      </c>
      <c r="Y17" s="33">
        <f>SUM(W17:X17)</f>
        <v>0</v>
      </c>
    </row>
    <row r="18" spans="1:25" s="40" customFormat="1" ht="25.5" customHeight="1" thickBot="1" x14ac:dyDescent="0.25">
      <c r="A18" s="38" t="s">
        <v>16</v>
      </c>
      <c r="B18" s="64">
        <f t="shared" ref="B18:Y18" si="8">B14+B17</f>
        <v>2</v>
      </c>
      <c r="C18" s="39">
        <f t="shared" si="8"/>
        <v>0</v>
      </c>
      <c r="D18" s="39">
        <f t="shared" si="8"/>
        <v>0</v>
      </c>
      <c r="E18" s="39">
        <f t="shared" si="8"/>
        <v>0</v>
      </c>
      <c r="F18" s="39">
        <f t="shared" si="8"/>
        <v>0</v>
      </c>
      <c r="G18" s="39">
        <f t="shared" si="8"/>
        <v>0</v>
      </c>
      <c r="H18" s="39">
        <f t="shared" si="8"/>
        <v>0</v>
      </c>
      <c r="I18" s="39">
        <f t="shared" si="8"/>
        <v>0</v>
      </c>
      <c r="J18" s="39">
        <f t="shared" si="8"/>
        <v>0</v>
      </c>
      <c r="K18" s="39">
        <f t="shared" si="8"/>
        <v>0</v>
      </c>
      <c r="L18" s="57">
        <f t="shared" si="8"/>
        <v>0</v>
      </c>
      <c r="M18" s="39">
        <f t="shared" si="8"/>
        <v>0</v>
      </c>
      <c r="N18" s="39">
        <f t="shared" si="8"/>
        <v>0</v>
      </c>
      <c r="O18" s="57">
        <f t="shared" si="8"/>
        <v>0</v>
      </c>
      <c r="P18" s="57">
        <f t="shared" si="8"/>
        <v>0</v>
      </c>
      <c r="Q18" s="39">
        <f t="shared" si="8"/>
        <v>0</v>
      </c>
      <c r="R18" s="39">
        <f t="shared" si="8"/>
        <v>0</v>
      </c>
      <c r="S18" s="39">
        <f t="shared" si="8"/>
        <v>0</v>
      </c>
      <c r="T18" s="39">
        <f t="shared" si="8"/>
        <v>0</v>
      </c>
      <c r="U18" s="39">
        <f t="shared" si="8"/>
        <v>0</v>
      </c>
      <c r="V18" s="39">
        <f t="shared" si="8"/>
        <v>0</v>
      </c>
      <c r="W18" s="57">
        <f t="shared" si="8"/>
        <v>0</v>
      </c>
      <c r="X18" s="39" t="e">
        <f t="shared" si="8"/>
        <v>#REF!</v>
      </c>
      <c r="Y18" s="57" t="e">
        <f t="shared" si="8"/>
        <v>#REF!</v>
      </c>
    </row>
    <row r="19" spans="1:25" s="67" customFormat="1" ht="25.5" customHeight="1" thickBot="1" x14ac:dyDescent="0.25">
      <c r="A19" s="65" t="s">
        <v>55</v>
      </c>
      <c r="B19" s="68">
        <f>B18/(1+COUNTA(A16:A16))</f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</sheetData>
  <conditionalFormatting sqref="B16">
    <cfRule type="cellIs" dxfId="13" priority="3" operator="equal">
      <formula>$B$2</formula>
    </cfRule>
    <cfRule type="cellIs" dxfId="12" priority="5" operator="equal">
      <formula>$B$2</formula>
    </cfRule>
    <cfRule type="cellIs" dxfId="11" priority="6" operator="lessThan">
      <formula>$B$6+1</formula>
    </cfRule>
    <cfRule type="cellIs" dxfId="10" priority="7" operator="greaterThan">
      <formula>$B$6</formula>
    </cfRule>
  </conditionalFormatting>
  <conditionalFormatting sqref="B13 B16">
    <cfRule type="cellIs" dxfId="9" priority="4" operator="equal">
      <formula>$B$2</formula>
    </cfRule>
  </conditionalFormatting>
  <conditionalFormatting sqref="B16">
    <cfRule type="cellIs" dxfId="8" priority="2" operator="greaterThan">
      <formula>$B$5</formula>
    </cfRule>
  </conditionalFormatting>
  <conditionalFormatting sqref="B13">
    <cfRule type="cellIs" dxfId="7" priority="1" operator="greaterThan">
      <formula>$B$5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"/>
  <sheetViews>
    <sheetView zoomScaleNormal="100" zoomScaleSheetLayoutView="50"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17" sqref="B17"/>
    </sheetView>
  </sheetViews>
  <sheetFormatPr defaultColWidth="15.85546875" defaultRowHeight="15.75" x14ac:dyDescent="0.25"/>
  <cols>
    <col min="1" max="1" width="57.140625" style="1" customWidth="1"/>
    <col min="2" max="2" width="13" style="1" bestFit="1" customWidth="1"/>
    <col min="3" max="3" width="12.85546875" style="3" bestFit="1" customWidth="1"/>
    <col min="4" max="5" width="13.28515625" style="3" customWidth="1"/>
    <col min="6" max="6" width="13.28515625" style="3" hidden="1" customWidth="1"/>
    <col min="7" max="7" width="12" style="3" hidden="1" customWidth="1"/>
    <col min="8" max="8" width="15.85546875" style="3" hidden="1" customWidth="1"/>
    <col min="9" max="9" width="15.28515625" style="3" hidden="1" customWidth="1"/>
    <col min="10" max="10" width="11.85546875" style="3" hidden="1" customWidth="1"/>
    <col min="11" max="11" width="14.28515625" style="3" hidden="1" customWidth="1"/>
    <col min="12" max="12" width="15" style="6" hidden="1" customWidth="1"/>
    <col min="13" max="13" width="12.85546875" style="3" hidden="1" customWidth="1"/>
    <col min="14" max="14" width="14.7109375" style="3" hidden="1" customWidth="1"/>
    <col min="15" max="15" width="15" style="6" hidden="1" customWidth="1"/>
    <col min="16" max="16" width="14.7109375" style="6" hidden="1" customWidth="1"/>
    <col min="17" max="17" width="14.7109375" style="3" hidden="1" customWidth="1"/>
    <col min="18" max="18" width="15.42578125" style="3" hidden="1" customWidth="1"/>
    <col min="19" max="19" width="14.7109375" style="3" hidden="1" customWidth="1"/>
    <col min="20" max="22" width="13.5703125" style="3" hidden="1" customWidth="1"/>
    <col min="23" max="23" width="14.7109375" style="6" hidden="1" customWidth="1"/>
    <col min="24" max="24" width="14.42578125" style="3" hidden="1" customWidth="1"/>
    <col min="25" max="25" width="14.5703125" style="6" hidden="1" customWidth="1"/>
    <col min="26" max="16384" width="15.85546875" style="1"/>
  </cols>
  <sheetData>
    <row r="1" spans="1:25" ht="39" x14ac:dyDescent="0.25">
      <c r="A1" s="73" t="str">
        <f>'Summary-Sommaire'!A1</f>
        <v>Status Report: Filing of Electoral Financial Returns • Rapport de situation:  Dépôts des rapports financiers électorals</v>
      </c>
      <c r="C1" s="11" t="s">
        <v>44</v>
      </c>
      <c r="E1" s="41">
        <f>'Summary-Sommaire'!B3</f>
        <v>42493</v>
      </c>
      <c r="G1" s="1"/>
      <c r="H1" s="1"/>
    </row>
    <row r="2" spans="1:25" s="45" customFormat="1" ht="15" x14ac:dyDescent="0.25">
      <c r="A2" s="74" t="str">
        <f>'Summary-Sommaire'!A2</f>
        <v>For the 2015-10-05 Carleton By-Election • Pour l'élection partielle de Carleton, 2015-10-05</v>
      </c>
      <c r="M2" s="44"/>
    </row>
    <row r="3" spans="1:25" s="45" customFormat="1" ht="18" customHeight="1" x14ac:dyDescent="0.25">
      <c r="A3" s="7" t="s">
        <v>42</v>
      </c>
      <c r="B3" s="46"/>
    </row>
    <row r="4" spans="1:25" s="11" customFormat="1" ht="30.75" customHeight="1" x14ac:dyDescent="0.25">
      <c r="A4" s="7" t="s">
        <v>48</v>
      </c>
      <c r="B4" s="59" t="s">
        <v>43</v>
      </c>
    </row>
    <row r="5" spans="1:25" s="11" customFormat="1" ht="30" customHeight="1" x14ac:dyDescent="0.25">
      <c r="A5" s="43" t="s">
        <v>49</v>
      </c>
      <c r="B5" s="17">
        <f>LIB!B5</f>
        <v>42413</v>
      </c>
      <c r="C5" s="17"/>
    </row>
    <row r="6" spans="1:25" s="2" customFormat="1" ht="30" customHeight="1" x14ac:dyDescent="0.25">
      <c r="A6" s="43" t="s">
        <v>53</v>
      </c>
      <c r="B6" s="17">
        <f>LIB!B6</f>
        <v>42353</v>
      </c>
      <c r="C6" s="17"/>
      <c r="D6" s="4"/>
      <c r="E6" s="4"/>
      <c r="F6" s="4"/>
      <c r="G6" s="4"/>
      <c r="H6" s="4"/>
      <c r="I6" s="4"/>
      <c r="J6" s="4"/>
      <c r="K6" s="4"/>
      <c r="L6" s="5"/>
      <c r="M6" s="4"/>
      <c r="N6" s="4"/>
      <c r="O6" s="5"/>
      <c r="P6" s="5"/>
      <c r="Q6" s="4"/>
      <c r="R6" s="4"/>
      <c r="S6" s="4"/>
      <c r="T6" s="4"/>
      <c r="U6" s="4"/>
      <c r="V6" s="4"/>
      <c r="W6" s="5"/>
      <c r="X6" s="4"/>
      <c r="Y6" s="5"/>
    </row>
    <row r="7" spans="1:25" s="56" customFormat="1" ht="36" x14ac:dyDescent="0.2">
      <c r="A7" s="53" t="s">
        <v>50</v>
      </c>
      <c r="B7" s="60" t="s">
        <v>28</v>
      </c>
      <c r="C7" s="54"/>
      <c r="D7" s="54"/>
      <c r="E7" s="54"/>
      <c r="F7" s="54"/>
      <c r="G7" s="54"/>
      <c r="H7" s="54"/>
      <c r="I7" s="54"/>
      <c r="J7" s="54"/>
      <c r="K7" s="54"/>
      <c r="L7" s="55" t="s">
        <v>2</v>
      </c>
      <c r="M7" s="54" t="s">
        <v>30</v>
      </c>
      <c r="N7" s="54" t="s">
        <v>32</v>
      </c>
      <c r="O7" s="55" t="s">
        <v>0</v>
      </c>
      <c r="P7" s="55" t="s">
        <v>4</v>
      </c>
      <c r="Q7" s="54" t="s">
        <v>11</v>
      </c>
      <c r="R7" s="54" t="s">
        <v>12</v>
      </c>
      <c r="S7" s="54" t="s">
        <v>13</v>
      </c>
      <c r="T7" s="54" t="s">
        <v>14</v>
      </c>
      <c r="U7" s="54" t="s">
        <v>25</v>
      </c>
      <c r="V7" s="54" t="s">
        <v>3</v>
      </c>
      <c r="W7" s="55" t="s">
        <v>15</v>
      </c>
      <c r="X7" s="54" t="s">
        <v>5</v>
      </c>
      <c r="Y7" s="55" t="s">
        <v>7</v>
      </c>
    </row>
    <row r="8" spans="1:25" s="62" customFormat="1" ht="60" x14ac:dyDescent="0.2">
      <c r="A8" s="53" t="s">
        <v>51</v>
      </c>
      <c r="B8" s="60" t="s">
        <v>29</v>
      </c>
      <c r="C8" s="54"/>
      <c r="D8" s="54"/>
      <c r="E8" s="54"/>
      <c r="F8" s="54"/>
      <c r="G8" s="54"/>
      <c r="H8" s="54"/>
      <c r="I8" s="54"/>
      <c r="J8" s="54"/>
      <c r="K8" s="54"/>
      <c r="L8" s="55" t="s">
        <v>17</v>
      </c>
      <c r="M8" s="54" t="s">
        <v>31</v>
      </c>
      <c r="N8" s="54" t="s">
        <v>33</v>
      </c>
      <c r="O8" s="55" t="s">
        <v>1</v>
      </c>
      <c r="P8" s="55" t="s">
        <v>20</v>
      </c>
      <c r="Q8" s="54" t="s">
        <v>21</v>
      </c>
      <c r="R8" s="54" t="s">
        <v>22</v>
      </c>
      <c r="S8" s="54" t="s">
        <v>18</v>
      </c>
      <c r="T8" s="54" t="s">
        <v>26</v>
      </c>
      <c r="U8" s="61" t="s">
        <v>24</v>
      </c>
      <c r="V8" s="54" t="s">
        <v>19</v>
      </c>
      <c r="W8" s="55" t="s">
        <v>9</v>
      </c>
      <c r="X8" s="54" t="s">
        <v>6</v>
      </c>
      <c r="Y8" s="55" t="s">
        <v>8</v>
      </c>
    </row>
    <row r="9" spans="1:25" s="2" customFormat="1" x14ac:dyDescent="0.25">
      <c r="A9" s="58"/>
      <c r="B9" s="47" t="s">
        <v>35</v>
      </c>
      <c r="C9" s="48"/>
      <c r="D9" s="48"/>
      <c r="E9" s="4"/>
      <c r="F9" s="4"/>
      <c r="G9" s="4"/>
      <c r="H9" s="4"/>
      <c r="I9" s="4"/>
      <c r="J9" s="4"/>
      <c r="K9" s="4"/>
      <c r="L9" s="5"/>
      <c r="M9" s="4"/>
      <c r="N9" s="4"/>
      <c r="O9" s="5"/>
      <c r="P9" s="5"/>
      <c r="Q9" s="4"/>
      <c r="R9" s="4"/>
      <c r="S9" s="4"/>
      <c r="T9" s="4"/>
      <c r="U9" s="4"/>
      <c r="V9" s="4"/>
      <c r="W9" s="5"/>
      <c r="X9" s="4"/>
      <c r="Y9" s="5"/>
    </row>
    <row r="10" spans="1:25" s="2" customFormat="1" x14ac:dyDescent="0.25">
      <c r="A10" s="43"/>
      <c r="B10" s="49" t="s">
        <v>36</v>
      </c>
      <c r="C10" s="50"/>
      <c r="D10" s="50"/>
      <c r="E10" s="4"/>
      <c r="F10" s="4"/>
      <c r="G10" s="4"/>
      <c r="H10" s="4"/>
      <c r="I10" s="4"/>
      <c r="J10" s="4"/>
      <c r="K10" s="4"/>
      <c r="L10" s="5"/>
      <c r="M10" s="4"/>
      <c r="N10" s="4"/>
      <c r="O10" s="5"/>
      <c r="P10" s="5"/>
      <c r="Q10" s="4"/>
      <c r="R10" s="4"/>
      <c r="S10" s="4"/>
      <c r="T10" s="4"/>
      <c r="U10" s="4"/>
      <c r="V10" s="4"/>
      <c r="W10" s="5"/>
      <c r="X10" s="4"/>
      <c r="Y10" s="5"/>
    </row>
    <row r="11" spans="1:25" s="2" customFormat="1" x14ac:dyDescent="0.25">
      <c r="A11" s="43"/>
      <c r="B11" s="51" t="s">
        <v>37</v>
      </c>
      <c r="C11" s="52"/>
      <c r="D11" s="52"/>
      <c r="E11" s="4"/>
      <c r="F11" s="4"/>
      <c r="G11" s="4"/>
      <c r="H11" s="4"/>
      <c r="I11" s="4"/>
      <c r="J11" s="4"/>
      <c r="K11" s="4"/>
      <c r="L11" s="5"/>
      <c r="M11" s="4"/>
      <c r="N11" s="4"/>
      <c r="O11" s="5"/>
      <c r="P11" s="5"/>
      <c r="Q11" s="4"/>
      <c r="R11" s="4"/>
      <c r="S11" s="4"/>
      <c r="T11" s="4"/>
      <c r="U11" s="4"/>
      <c r="V11" s="4"/>
      <c r="W11" s="5"/>
      <c r="X11" s="4"/>
      <c r="Y11" s="5"/>
    </row>
    <row r="12" spans="1:25" s="10" customFormat="1" ht="26.25" customHeight="1" x14ac:dyDescent="0.2">
      <c r="A12" s="7" t="s">
        <v>27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8"/>
      <c r="N12" s="8"/>
      <c r="O12" s="9"/>
      <c r="P12" s="9"/>
      <c r="Q12" s="8"/>
      <c r="R12" s="8"/>
      <c r="S12" s="8"/>
      <c r="T12" s="8"/>
      <c r="U12" s="8"/>
      <c r="V12" s="8"/>
      <c r="W12" s="9"/>
      <c r="X12" s="8"/>
      <c r="Y12" s="9"/>
    </row>
    <row r="13" spans="1:25" s="28" customFormat="1" ht="15.75" customHeight="1" x14ac:dyDescent="0.2">
      <c r="A13" s="18" t="str">
        <f>LIB!A13</f>
        <v>October 5, 2015 / le 5 octobre 2015</v>
      </c>
      <c r="B13" s="19">
        <v>42373</v>
      </c>
      <c r="C13" s="20"/>
      <c r="D13" s="20"/>
      <c r="E13" s="20"/>
      <c r="F13" s="21"/>
      <c r="G13" s="20"/>
      <c r="H13" s="20">
        <v>0</v>
      </c>
      <c r="I13" s="20">
        <v>0</v>
      </c>
      <c r="J13" s="20"/>
      <c r="K13" s="20">
        <v>0</v>
      </c>
      <c r="L13" s="25">
        <f>SUM(C13:K13)</f>
        <v>0</v>
      </c>
      <c r="M13" s="21"/>
      <c r="N13" s="21"/>
      <c r="O13" s="25"/>
      <c r="P13" s="25"/>
      <c r="Q13" s="20"/>
      <c r="R13" s="20"/>
      <c r="S13" s="20"/>
      <c r="T13" s="20"/>
      <c r="U13" s="20"/>
      <c r="V13" s="20"/>
      <c r="W13" s="25"/>
      <c r="X13" s="26"/>
      <c r="Y13" s="27"/>
    </row>
    <row r="14" spans="1:25" s="34" customFormat="1" ht="15.75" customHeight="1" x14ac:dyDescent="0.2">
      <c r="A14" s="29" t="s">
        <v>54</v>
      </c>
      <c r="B14" s="42">
        <f>COUNT(B13:B13)</f>
        <v>1</v>
      </c>
      <c r="C14" s="30">
        <f t="shared" ref="C14:W14" si="0">SUM(C13:C13)</f>
        <v>0</v>
      </c>
      <c r="D14" s="30">
        <f t="shared" si="0"/>
        <v>0</v>
      </c>
      <c r="E14" s="30">
        <f t="shared" si="0"/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1">
        <f t="shared" si="0"/>
        <v>0</v>
      </c>
      <c r="M14" s="30">
        <f t="shared" si="0"/>
        <v>0</v>
      </c>
      <c r="N14" s="30">
        <f t="shared" si="0"/>
        <v>0</v>
      </c>
      <c r="O14" s="31">
        <f t="shared" si="0"/>
        <v>0</v>
      </c>
      <c r="P14" s="31">
        <f t="shared" si="0"/>
        <v>0</v>
      </c>
      <c r="Q14" s="30">
        <f t="shared" si="0"/>
        <v>0</v>
      </c>
      <c r="R14" s="30">
        <f t="shared" si="0"/>
        <v>0</v>
      </c>
      <c r="S14" s="30">
        <f t="shared" si="0"/>
        <v>0</v>
      </c>
      <c r="T14" s="30">
        <f t="shared" si="0"/>
        <v>0</v>
      </c>
      <c r="U14" s="30">
        <f t="shared" si="0"/>
        <v>0</v>
      </c>
      <c r="V14" s="30">
        <f t="shared" si="0"/>
        <v>0</v>
      </c>
      <c r="W14" s="31">
        <f t="shared" si="0"/>
        <v>0</v>
      </c>
      <c r="X14" s="32" t="e">
        <f>#REF!</f>
        <v>#REF!</v>
      </c>
      <c r="Y14" s="33" t="e">
        <f>SUM(W14:X14)</f>
        <v>#REF!</v>
      </c>
    </row>
    <row r="15" spans="1:25" s="10" customFormat="1" ht="26.25" customHeight="1" x14ac:dyDescent="0.2">
      <c r="A15" s="12" t="s">
        <v>52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4"/>
      <c r="X15" s="16"/>
      <c r="Y15" s="15"/>
    </row>
    <row r="16" spans="1:25" s="24" customFormat="1" ht="15.75" customHeight="1" x14ac:dyDescent="0.2">
      <c r="A16" s="35" t="s">
        <v>56</v>
      </c>
      <c r="B16" s="17">
        <v>42373</v>
      </c>
      <c r="C16" s="20"/>
      <c r="D16" s="20"/>
      <c r="E16" s="20"/>
      <c r="F16" s="20"/>
      <c r="G16" s="20"/>
      <c r="H16" s="20"/>
      <c r="I16" s="20"/>
      <c r="J16" s="20"/>
      <c r="K16" s="20"/>
      <c r="L16" s="22">
        <f t="shared" ref="L16" si="1">SUM(C16:K16)</f>
        <v>0</v>
      </c>
      <c r="M16" s="20"/>
      <c r="N16" s="20"/>
      <c r="O16" s="22">
        <f t="shared" ref="O16" si="2">SUM(M16:N16)</f>
        <v>0</v>
      </c>
      <c r="P16" s="22">
        <f t="shared" ref="P16" si="3">L16-O16</f>
        <v>0</v>
      </c>
      <c r="Q16" s="20"/>
      <c r="R16" s="20"/>
      <c r="S16" s="20"/>
      <c r="T16" s="20"/>
      <c r="U16" s="20"/>
      <c r="V16" s="20"/>
      <c r="W16" s="22">
        <f t="shared" ref="W16" si="4">SUM(P16:V16)</f>
        <v>0</v>
      </c>
      <c r="X16" s="26">
        <v>0</v>
      </c>
      <c r="Y16" s="23">
        <f t="shared" ref="Y16" si="5">SUM(W16:X16)</f>
        <v>0</v>
      </c>
    </row>
    <row r="17" spans="1:25" s="34" customFormat="1" ht="15.75" customHeight="1" x14ac:dyDescent="0.2">
      <c r="A17" s="29" t="s">
        <v>54</v>
      </c>
      <c r="B17" s="42">
        <f>COUNT(B16:B16)</f>
        <v>1</v>
      </c>
      <c r="C17" s="36">
        <f t="shared" ref="C17:K17" si="6">SUM(C15:C16)</f>
        <v>0</v>
      </c>
      <c r="D17" s="36">
        <f t="shared" si="6"/>
        <v>0</v>
      </c>
      <c r="E17" s="36">
        <f t="shared" si="6"/>
        <v>0</v>
      </c>
      <c r="F17" s="36">
        <f t="shared" si="6"/>
        <v>0</v>
      </c>
      <c r="G17" s="36">
        <f t="shared" si="6"/>
        <v>0</v>
      </c>
      <c r="H17" s="36">
        <f t="shared" si="6"/>
        <v>0</v>
      </c>
      <c r="I17" s="36">
        <f t="shared" si="6"/>
        <v>0</v>
      </c>
      <c r="J17" s="36">
        <f t="shared" si="6"/>
        <v>0</v>
      </c>
      <c r="K17" s="36">
        <f t="shared" si="6"/>
        <v>0</v>
      </c>
      <c r="L17" s="31">
        <f>SUM(C17:K17)</f>
        <v>0</v>
      </c>
      <c r="M17" s="36">
        <f>SUM(M15:M16)</f>
        <v>0</v>
      </c>
      <c r="N17" s="36">
        <f>SUM(N15:N16)</f>
        <v>0</v>
      </c>
      <c r="O17" s="31">
        <f>SUM(M17:N17)</f>
        <v>0</v>
      </c>
      <c r="P17" s="31">
        <f>L17-O17</f>
        <v>0</v>
      </c>
      <c r="Q17" s="36">
        <f t="shared" ref="Q17:V17" si="7">SUM(Q15:Q16)</f>
        <v>0</v>
      </c>
      <c r="R17" s="36">
        <f t="shared" si="7"/>
        <v>0</v>
      </c>
      <c r="S17" s="36">
        <f t="shared" si="7"/>
        <v>0</v>
      </c>
      <c r="T17" s="36">
        <f t="shared" si="7"/>
        <v>0</v>
      </c>
      <c r="U17" s="36">
        <f t="shared" si="7"/>
        <v>0</v>
      </c>
      <c r="V17" s="36">
        <f t="shared" si="7"/>
        <v>0</v>
      </c>
      <c r="W17" s="31">
        <f>SUM(P17:V17)</f>
        <v>0</v>
      </c>
      <c r="X17" s="37">
        <f>SUM(X15:X16)</f>
        <v>0</v>
      </c>
      <c r="Y17" s="33">
        <f>SUM(W17:X17)</f>
        <v>0</v>
      </c>
    </row>
    <row r="18" spans="1:25" s="40" customFormat="1" ht="25.5" customHeight="1" thickBot="1" x14ac:dyDescent="0.25">
      <c r="A18" s="38" t="s">
        <v>16</v>
      </c>
      <c r="B18" s="64">
        <f t="shared" ref="B18:Y18" si="8">B14+B17</f>
        <v>2</v>
      </c>
      <c r="C18" s="39">
        <f t="shared" si="8"/>
        <v>0</v>
      </c>
      <c r="D18" s="39">
        <f t="shared" si="8"/>
        <v>0</v>
      </c>
      <c r="E18" s="39">
        <f t="shared" si="8"/>
        <v>0</v>
      </c>
      <c r="F18" s="39">
        <f t="shared" si="8"/>
        <v>0</v>
      </c>
      <c r="G18" s="39">
        <f t="shared" si="8"/>
        <v>0</v>
      </c>
      <c r="H18" s="39">
        <f t="shared" si="8"/>
        <v>0</v>
      </c>
      <c r="I18" s="39">
        <f t="shared" si="8"/>
        <v>0</v>
      </c>
      <c r="J18" s="39">
        <f t="shared" si="8"/>
        <v>0</v>
      </c>
      <c r="K18" s="39">
        <f t="shared" si="8"/>
        <v>0</v>
      </c>
      <c r="L18" s="57">
        <f t="shared" si="8"/>
        <v>0</v>
      </c>
      <c r="M18" s="39">
        <f t="shared" si="8"/>
        <v>0</v>
      </c>
      <c r="N18" s="39">
        <f t="shared" si="8"/>
        <v>0</v>
      </c>
      <c r="O18" s="57">
        <f t="shared" si="8"/>
        <v>0</v>
      </c>
      <c r="P18" s="57">
        <f t="shared" si="8"/>
        <v>0</v>
      </c>
      <c r="Q18" s="39">
        <f t="shared" si="8"/>
        <v>0</v>
      </c>
      <c r="R18" s="39">
        <f t="shared" si="8"/>
        <v>0</v>
      </c>
      <c r="S18" s="39">
        <f t="shared" si="8"/>
        <v>0</v>
      </c>
      <c r="T18" s="39">
        <f t="shared" si="8"/>
        <v>0</v>
      </c>
      <c r="U18" s="39">
        <f t="shared" si="8"/>
        <v>0</v>
      </c>
      <c r="V18" s="39">
        <f t="shared" si="8"/>
        <v>0</v>
      </c>
      <c r="W18" s="57">
        <f t="shared" si="8"/>
        <v>0</v>
      </c>
      <c r="X18" s="39" t="e">
        <f t="shared" si="8"/>
        <v>#REF!</v>
      </c>
      <c r="Y18" s="57" t="e">
        <f t="shared" si="8"/>
        <v>#REF!</v>
      </c>
    </row>
    <row r="19" spans="1:25" s="67" customFormat="1" ht="25.5" customHeight="1" thickBot="1" x14ac:dyDescent="0.25">
      <c r="A19" s="65" t="s">
        <v>55</v>
      </c>
      <c r="B19" s="68">
        <f>B18/(1+COUNTA(A16:A16))</f>
        <v>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</row>
  </sheetData>
  <conditionalFormatting sqref="B16">
    <cfRule type="cellIs" dxfId="6" priority="3" operator="equal">
      <formula>$B$2</formula>
    </cfRule>
    <cfRule type="cellIs" dxfId="5" priority="5" operator="equal">
      <formula>$B$2</formula>
    </cfRule>
    <cfRule type="cellIs" dxfId="4" priority="6" operator="lessThan">
      <formula>$B$6+1</formula>
    </cfRule>
    <cfRule type="cellIs" dxfId="3" priority="7" operator="greaterThan">
      <formula>$B$6</formula>
    </cfRule>
  </conditionalFormatting>
  <conditionalFormatting sqref="B13 B16">
    <cfRule type="cellIs" dxfId="2" priority="4" operator="equal">
      <formula>$B$2</formula>
    </cfRule>
  </conditionalFormatting>
  <conditionalFormatting sqref="B16">
    <cfRule type="cellIs" dxfId="1" priority="2" operator="greaterThan">
      <formula>$B$5</formula>
    </cfRule>
  </conditionalFormatting>
  <conditionalFormatting sqref="B13">
    <cfRule type="cellIs" dxfId="0" priority="1" operator="greaterThan">
      <formula>$B$5</formula>
    </cfRule>
  </conditionalFormatting>
  <pageMargins left="0.25" right="0.25" top="0.75" bottom="0.75" header="0.3" footer="0.3"/>
  <pageSetup scale="51" fitToWidth="2" fitToHeight="2" orientation="portrait" r:id="rId1"/>
  <headerFooter alignWithMargins="0">
    <oddHeader>&amp;L&amp;F&amp;C&amp;A&amp;R&amp;D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Summary-Sommaire</vt:lpstr>
      <vt:lpstr>LIB</vt:lpstr>
      <vt:lpstr>PC</vt:lpstr>
      <vt:lpstr>NDP-NPD</vt:lpstr>
      <vt:lpstr>PVNBGP</vt:lpstr>
      <vt:lpstr>PANB-AGNB</vt:lpstr>
      <vt:lpstr>LIB!Print_Area</vt:lpstr>
      <vt:lpstr>'NDP-NPD'!Print_Area</vt:lpstr>
      <vt:lpstr>'PANB-AGNB'!Print_Area</vt:lpstr>
      <vt:lpstr>PC!Print_Area</vt:lpstr>
      <vt:lpstr>PVNBGP!Print_Area</vt:lpstr>
      <vt:lpstr>'Summary-Sommaire'!Print_Area</vt:lpstr>
      <vt:lpstr>LIB!Print_Titles</vt:lpstr>
      <vt:lpstr>'NDP-NPD'!Print_Titles</vt:lpstr>
      <vt:lpstr>'PANB-AGNB'!Print_Titles</vt:lpstr>
      <vt:lpstr>PC!Print_Titles</vt:lpstr>
      <vt:lpstr>PVNBGP!Print_Titles</vt:lpstr>
      <vt:lpstr>'Summary-Sommaire'!Print_Titles</vt:lpstr>
    </vt:vector>
  </TitlesOfParts>
  <Company>OSPF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caredmond</dc:creator>
  <cp:lastModifiedBy>jr3446</cp:lastModifiedBy>
  <cp:lastPrinted>2014-10-23T01:43:51Z</cp:lastPrinted>
  <dcterms:created xsi:type="dcterms:W3CDTF">2005-07-06T12:44:23Z</dcterms:created>
  <dcterms:modified xsi:type="dcterms:W3CDTF">2016-05-04T11:11:59Z</dcterms:modified>
</cp:coreProperties>
</file>